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Shir\Desktop\גיבוי 090325\משרד החינוך\פיקוח מעונות יום\"/>
    </mc:Choice>
  </mc:AlternateContent>
  <xr:revisionPtr revIDLastSave="0" documentId="8_{B3EF2640-9208-45F6-900A-DAB69687B528}" xr6:coauthVersionLast="47" xr6:coauthVersionMax="47" xr10:uidLastSave="{00000000-0000-0000-0000-000000000000}"/>
  <bookViews>
    <workbookView xWindow="-120" yWindow="-120" windowWidth="20730" windowHeight="11160" tabRatio="805" xr2:uid="{C7685DFB-2553-4EEC-A838-A9DF19EBEE50}"/>
  </bookViews>
  <sheets>
    <sheet name="מחוון" sheetId="22" r:id="rId1"/>
    <sheet name="קריטריונים" sheetId="16" r:id="rId2"/>
    <sheet name="סיכום הצעות" sheetId="2" r:id="rId3"/>
  </sheets>
  <definedNames>
    <definedName name="_xlnm.Print_Area" localSheetId="0">מחוון!$A$1:$I$36</definedName>
    <definedName name="_xlnm.Print_Area" localSheetId="2">'סיכום הצעות'!$A$1:$K$30</definedName>
    <definedName name="_xlnm.Print_Area" localSheetId="1">קריטריונים!$A$1:$M$19</definedName>
    <definedName name="_xlnm.Print_Titles" localSheetId="0">מחוון!$1:$3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16" l="1"/>
  <c r="D1" i="16"/>
  <c r="F15" i="22"/>
  <c r="H15" i="22" s="1"/>
  <c r="F16" i="22"/>
  <c r="F14" i="22"/>
  <c r="H14" i="22" s="1"/>
  <c r="C2" i="2"/>
  <c r="J5" i="22"/>
  <c r="E10" i="22"/>
  <c r="E26" i="22"/>
  <c r="E22" i="22"/>
  <c r="J17" i="22"/>
  <c r="D11" i="16"/>
  <c r="H16" i="22"/>
  <c r="E6" i="22"/>
  <c r="K3" i="22"/>
  <c r="G7" i="2"/>
  <c r="H20" i="2"/>
  <c r="C25" i="2"/>
  <c r="D6" i="16"/>
  <c r="D8" i="16"/>
  <c r="J14" i="22" l="1"/>
</calcChain>
</file>

<file path=xl/sharedStrings.xml><?xml version="1.0" encoding="utf-8"?>
<sst xmlns="http://schemas.openxmlformats.org/spreadsheetml/2006/main" count="168" uniqueCount="110">
  <si>
    <t>דף:</t>
  </si>
  <si>
    <t>מתוך:</t>
  </si>
  <si>
    <t>פרוט הנושא</t>
  </si>
  <si>
    <t>משקל</t>
  </si>
  <si>
    <t>יחסי</t>
  </si>
  <si>
    <t>הצעה:</t>
  </si>
  <si>
    <t>ערך</t>
  </si>
  <si>
    <t>ציון</t>
  </si>
  <si>
    <t>הערות</t>
  </si>
  <si>
    <t>ציון משוקלל לנושא</t>
  </si>
  <si>
    <t>מספר</t>
  </si>
  <si>
    <t>שם המציע</t>
  </si>
  <si>
    <t>הקריטריון</t>
  </si>
  <si>
    <t>משקל יחסי =&gt;</t>
  </si>
  <si>
    <t>ציון מוחלט =&gt;</t>
  </si>
  <si>
    <t>ציון יחסי  =&gt;&gt;</t>
  </si>
  <si>
    <t>סה"כ</t>
  </si>
  <si>
    <t>הערכה כוללת</t>
  </si>
  <si>
    <t>משרד החינוך</t>
  </si>
  <si>
    <r>
      <t xml:space="preserve">ציון </t>
    </r>
    <r>
      <rPr>
        <sz val="9"/>
        <rFont val="Arial"/>
        <family val="2"/>
        <charset val="177"/>
      </rPr>
      <t>1-10</t>
    </r>
  </si>
  <si>
    <t>מכרז מס':</t>
  </si>
  <si>
    <t>קוד מכרז:</t>
  </si>
  <si>
    <t>תאריך עדכון:</t>
  </si>
  <si>
    <t>סה"כ הצעת המחיר ללא מע"מ</t>
  </si>
  <si>
    <t>סה"כ הצעת המחיר כולל מע"מ</t>
  </si>
  <si>
    <t>המשרד</t>
  </si>
  <si>
    <t>ציון מעבר מציון כולל של סעיפי האיכות לציון המחיר</t>
  </si>
  <si>
    <t>היחידה</t>
  </si>
  <si>
    <t xml:space="preserve">משרד החינוך </t>
  </si>
  <si>
    <t>סה"כ משקל סעיפי איכות:</t>
  </si>
  <si>
    <t>משקל מחיר:</t>
  </si>
  <si>
    <t>משקל סעיפי האיכות</t>
  </si>
  <si>
    <t>משקל  מחיר</t>
  </si>
  <si>
    <t>חוות דעת</t>
  </si>
  <si>
    <t>ניסיון של מנהל הפרויקט</t>
  </si>
  <si>
    <t xml:space="preserve">ציון מינימום נדרש בכל אחד מסעיפי האיכות בפני עצמו הינו </t>
  </si>
  <si>
    <t>חוות דעת על המציע</t>
  </si>
  <si>
    <t>צוות המציע</t>
  </si>
  <si>
    <t>נסיון הגוף המציע</t>
  </si>
  <si>
    <t>מנהל הפרויקט</t>
  </si>
  <si>
    <t>ציון סעיפי האיכות</t>
  </si>
  <si>
    <t>מחיר משוקלל</t>
  </si>
  <si>
    <t>ציון המחיר</t>
  </si>
  <si>
    <t>ציון כולל</t>
  </si>
  <si>
    <t>דירוג יחסי</t>
  </si>
  <si>
    <t>מס' מציע: ______________________</t>
  </si>
  <si>
    <t>סעיף ראשי</t>
  </si>
  <si>
    <t>סעיף משנה</t>
  </si>
  <si>
    <t>מרכיב ציון</t>
  </si>
  <si>
    <t>היקף שהוצג</t>
  </si>
  <si>
    <t>ציון משוקלל לסעיף</t>
  </si>
  <si>
    <t>ניסיון המציע</t>
  </si>
  <si>
    <t>ציון 1 - 10</t>
  </si>
  <si>
    <t>שם וחתימה</t>
  </si>
  <si>
    <t>ההיקף הנדרש</t>
  </si>
  <si>
    <t>מנהל הפרוייקט</t>
  </si>
  <si>
    <t>עפ"י היקפים מינימליים נדרשים</t>
  </si>
  <si>
    <t>עפ"י המחוון</t>
  </si>
  <si>
    <t>פסול</t>
  </si>
  <si>
    <t>יחידת חישוב</t>
  </si>
  <si>
    <t>כמות</t>
  </si>
  <si>
    <t>יחידת ספירה</t>
  </si>
  <si>
    <t>נסיון המציע</t>
  </si>
  <si>
    <t>הצעת המחיר</t>
  </si>
  <si>
    <t>הערה : בכל הקשור לתנאי סף - אם פסול באחד הפרטים ההצעה תפסל על הסף ולא ייערך שיקלול של המרכיבים האחרים</t>
  </si>
  <si>
    <t>מינ'</t>
  </si>
  <si>
    <t>מקס'</t>
  </si>
  <si>
    <t>הפרש</t>
  </si>
  <si>
    <t>חוות דעת מס' 1</t>
  </si>
  <si>
    <t>חוות דעת מס' 2</t>
  </si>
  <si>
    <t>חוות דעת מס' 3</t>
  </si>
  <si>
    <t>ציון סופי משוקלל</t>
  </si>
  <si>
    <t>(*) אם ההצעה היא מטעם מציע שזכה בעבר במכרז של המשרד או שלמשרד היכרות אחרת עמו או מידע לגביו, ילקח בחשבון, כאחד מהשיקולים המכריעים, אופן ביצוע התחייבויות המציע, לרבות עמידה בלוח זמנים ואיכות העבודות ורמת השירות.</t>
  </si>
  <si>
    <r>
      <t xml:space="preserve">חוות דעת שנלקחה מאנשי הקשר כפי שמפורט בטופס בדיקת ההצעות </t>
    </r>
    <r>
      <rPr>
        <b/>
        <sz val="11"/>
        <rFont val="Arial"/>
        <family val="2"/>
      </rPr>
      <t>(*)</t>
    </r>
  </si>
  <si>
    <t>6 שנים ומעלה</t>
  </si>
  <si>
    <t>פרוייקטים העומדים בתנאי הסף שבוצעו בחמש השנים האחרונות</t>
  </si>
  <si>
    <t>פחות מ- 2</t>
  </si>
  <si>
    <t>לכל פרוייקט +1.00</t>
  </si>
  <si>
    <t>4 עד 5</t>
  </si>
  <si>
    <t>היקף התקשרות בפרוייקטים העומדים בתנאי הסף</t>
  </si>
  <si>
    <t>פחות מ-10 מיליון ₪</t>
  </si>
  <si>
    <t>10 מיליון ₪</t>
  </si>
  <si>
    <t xml:space="preserve">10 - 20 מיליון ₪ </t>
  </si>
  <si>
    <t>20 - 30 מיליון ₪</t>
  </si>
  <si>
    <t>30 מיליון ₪ ומעלה</t>
  </si>
  <si>
    <t>ניסיון בביצוע פרוייקטים של בקרה</t>
  </si>
  <si>
    <t>השכלה</t>
  </si>
  <si>
    <t>תואר ראשון/תעודת הנדסאי/טכנאי מוסמך</t>
  </si>
  <si>
    <t>תואר שני</t>
  </si>
  <si>
    <t>תואר שלישי</t>
  </si>
  <si>
    <t>הכשרה רלבנטית נוספת</t>
  </si>
  <si>
    <t>מספר פרוייקטים שנוהלו על ידי מנהל הפרוייקט המוצע העומדים בתקנות</t>
  </si>
  <si>
    <t>פחות מ- 1 פרוייקט</t>
  </si>
  <si>
    <t>1 פרוייקט</t>
  </si>
  <si>
    <t>2 פרוייקטים</t>
  </si>
  <si>
    <t>3 פרוייקטים ומעלה</t>
  </si>
  <si>
    <t>היקף התקשרות בפרוייקטים העומדים בתקנות</t>
  </si>
  <si>
    <t xml:space="preserve">פחות מ- 2 מיליון ₪ </t>
  </si>
  <si>
    <t xml:space="preserve">2 - 3 מיליון ₪ </t>
  </si>
  <si>
    <t xml:space="preserve">3 - 4 מיליון ₪ </t>
  </si>
  <si>
    <t xml:space="preserve">4 - 5 מיליון ₪ </t>
  </si>
  <si>
    <t>5 מיליון ₪ ומעלה</t>
  </si>
  <si>
    <r>
      <t xml:space="preserve">הנושא: </t>
    </r>
    <r>
      <rPr>
        <sz val="12"/>
        <rFont val="David"/>
        <family val="2"/>
      </rPr>
      <t>מתן שירותי עזר לפיקוח על מעונות יום לפעוטות</t>
    </r>
  </si>
  <si>
    <t>הכשרת מנהל הפרוייקט</t>
  </si>
  <si>
    <t>שעות</t>
  </si>
  <si>
    <t>שעות בודקים</t>
  </si>
  <si>
    <t>מומחי מצלמות</t>
  </si>
  <si>
    <t>מומחים פדגוגיים</t>
  </si>
  <si>
    <t>מלווי שותפויות במחוזות</t>
  </si>
  <si>
    <t>12/5.2026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</si>
</sst>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0"/>
      <name val="Arial"/>
      <charset val="177"/>
    </font>
    <font>
      <sz val="10"/>
      <name val="Arial"/>
      <family val="2"/>
    </font>
    <font>
      <sz val="9"/>
      <name val="Arial"/>
      <family val="2"/>
      <charset val="177"/>
    </font>
    <font>
      <sz val="8"/>
      <name val="Arial"/>
      <family val="2"/>
      <charset val="177"/>
    </font>
    <font>
      <b/>
      <sz val="10"/>
      <name val="Arial"/>
      <family val="2"/>
      <charset val="177"/>
    </font>
    <font>
      <b/>
      <sz val="11"/>
      <name val="Arial"/>
      <family val="2"/>
      <charset val="177"/>
    </font>
    <font>
      <b/>
      <sz val="9"/>
      <name val="Arial"/>
      <family val="2"/>
      <charset val="177"/>
    </font>
    <font>
      <sz val="11"/>
      <name val="Arial"/>
      <family val="2"/>
      <charset val="177"/>
    </font>
    <font>
      <sz val="10"/>
      <name val="Arial"/>
      <family val="2"/>
      <charset val="177"/>
    </font>
    <font>
      <b/>
      <sz val="14"/>
      <name val="David"/>
      <family val="2"/>
      <charset val="177"/>
    </font>
    <font>
      <b/>
      <sz val="12"/>
      <name val="David"/>
      <family val="2"/>
      <charset val="177"/>
    </font>
    <font>
      <sz val="11"/>
      <name val="David"/>
      <family val="2"/>
      <charset val="177"/>
    </font>
    <font>
      <sz val="10"/>
      <name val="David"/>
      <family val="2"/>
      <charset val="177"/>
    </font>
    <font>
      <sz val="9"/>
      <name val="David"/>
      <family val="2"/>
      <charset val="177"/>
    </font>
    <font>
      <b/>
      <sz val="9"/>
      <name val="David"/>
      <family val="2"/>
      <charset val="177"/>
    </font>
    <font>
      <sz val="72"/>
      <name val="David"/>
      <family val="2"/>
      <charset val="177"/>
    </font>
    <font>
      <b/>
      <sz val="10"/>
      <name val="David"/>
      <family val="2"/>
      <charset val="177"/>
    </font>
    <font>
      <b/>
      <sz val="11"/>
      <name val="David"/>
      <family val="2"/>
      <charset val="177"/>
    </font>
    <font>
      <b/>
      <sz val="8"/>
      <name val="Arial"/>
      <family val="2"/>
      <charset val="177"/>
    </font>
    <font>
      <sz val="9"/>
      <name val="Arial"/>
      <family val="2"/>
    </font>
    <font>
      <b/>
      <sz val="10"/>
      <name val="Arial"/>
      <family val="2"/>
    </font>
    <font>
      <b/>
      <u/>
      <sz val="12"/>
      <name val="Arial"/>
      <family val="2"/>
    </font>
    <font>
      <b/>
      <sz val="12"/>
      <name val="Arial"/>
      <family val="2"/>
    </font>
    <font>
      <b/>
      <sz val="9"/>
      <name val="Arial"/>
      <family val="2"/>
    </font>
    <font>
      <b/>
      <i/>
      <sz val="10"/>
      <name val="Arial"/>
      <family val="2"/>
    </font>
    <font>
      <sz val="8"/>
      <name val="Arial"/>
      <family val="2"/>
    </font>
    <font>
      <b/>
      <sz val="13"/>
      <name val="Arial"/>
      <family val="2"/>
    </font>
    <font>
      <b/>
      <sz val="11"/>
      <name val="Arial"/>
      <family val="2"/>
    </font>
    <font>
      <sz val="11"/>
      <name val="Arial"/>
      <family val="2"/>
    </font>
    <font>
      <sz val="10"/>
      <name val="Arial"/>
      <family val="2"/>
    </font>
    <font>
      <b/>
      <sz val="9"/>
      <name val="David"/>
      <family val="2"/>
      <charset val="177"/>
    </font>
    <font>
      <sz val="9"/>
      <name val="David"/>
      <family val="2"/>
      <charset val="177"/>
    </font>
    <font>
      <b/>
      <i/>
      <sz val="11"/>
      <name val="David"/>
      <family val="2"/>
      <charset val="177"/>
    </font>
    <font>
      <b/>
      <sz val="14"/>
      <name val="David"/>
      <family val="2"/>
    </font>
    <font>
      <sz val="12"/>
      <name val="David"/>
      <family val="2"/>
    </font>
  </fonts>
  <fills count="3">
    <fill>
      <patternFill patternType="none"/>
    </fill>
    <fill>
      <patternFill patternType="gray125"/>
    </fill>
    <fill>
      <patternFill patternType="solid">
        <fgColor indexed="42"/>
        <bgColor indexed="64"/>
      </patternFill>
    </fill>
  </fills>
  <borders count="91">
    <border>
      <left/>
      <right/>
      <top/>
      <bottom/>
      <diagonal/>
    </border>
    <border>
      <left/>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style="double">
        <color indexed="64"/>
      </right>
      <top style="double">
        <color indexed="64"/>
      </top>
      <bottom/>
      <diagonal/>
    </border>
    <border>
      <left style="double">
        <color indexed="64"/>
      </left>
      <right/>
      <top style="double">
        <color indexed="64"/>
      </top>
      <bottom/>
      <diagonal/>
    </border>
    <border>
      <left/>
      <right/>
      <top style="double">
        <color indexed="64"/>
      </top>
      <bottom/>
      <diagonal/>
    </border>
    <border>
      <left style="double">
        <color indexed="64"/>
      </left>
      <right/>
      <top/>
      <bottom/>
      <diagonal/>
    </border>
    <border>
      <left/>
      <right style="double">
        <color indexed="64"/>
      </right>
      <top style="double">
        <color indexed="64"/>
      </top>
      <bottom style="double">
        <color indexed="64"/>
      </bottom>
      <diagonal/>
    </border>
    <border>
      <left style="double">
        <color indexed="64"/>
      </left>
      <right style="double">
        <color indexed="64"/>
      </right>
      <top/>
      <bottom style="double">
        <color indexed="64"/>
      </bottom>
      <diagonal/>
    </border>
    <border>
      <left/>
      <right style="double">
        <color indexed="64"/>
      </right>
      <top/>
      <bottom/>
      <diagonal/>
    </border>
    <border>
      <left/>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style="double">
        <color indexed="64"/>
      </left>
      <right style="double">
        <color indexed="64"/>
      </right>
      <top style="double">
        <color indexed="64"/>
      </top>
      <bottom/>
      <diagonal/>
    </border>
    <border>
      <left style="double">
        <color indexed="64"/>
      </left>
      <right style="thin">
        <color indexed="64"/>
      </right>
      <top style="double">
        <color indexed="64"/>
      </top>
      <bottom style="double">
        <color indexed="64"/>
      </bottom>
      <diagonal/>
    </border>
    <border>
      <left/>
      <right/>
      <top/>
      <bottom style="thin">
        <color indexed="64"/>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bottom style="thin">
        <color indexed="64"/>
      </bottom>
      <diagonal/>
    </border>
    <border>
      <left/>
      <right style="double">
        <color indexed="64"/>
      </right>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right/>
      <top style="thin">
        <color indexed="64"/>
      </top>
      <bottom style="thin">
        <color indexed="64"/>
      </bottom>
      <diagonal/>
    </border>
    <border>
      <left style="thin">
        <color indexed="64"/>
      </left>
      <right style="double">
        <color indexed="64"/>
      </right>
      <top/>
      <bottom/>
      <diagonal/>
    </border>
    <border>
      <left style="thin">
        <color indexed="64"/>
      </left>
      <right/>
      <top/>
      <bottom/>
      <diagonal/>
    </border>
    <border>
      <left/>
      <right style="double">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right/>
      <top style="double">
        <color indexed="64"/>
      </top>
      <bottom style="thin">
        <color indexed="64"/>
      </bottom>
      <diagonal/>
    </border>
    <border>
      <left style="thin">
        <color indexed="64"/>
      </left>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right style="double">
        <color indexed="64"/>
      </right>
      <top style="medium">
        <color indexed="64"/>
      </top>
      <bottom style="double">
        <color indexed="64"/>
      </bottom>
      <diagonal/>
    </border>
    <border>
      <left/>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double">
        <color indexed="64"/>
      </left>
      <right/>
      <top style="medium">
        <color indexed="64"/>
      </top>
      <bottom style="double">
        <color indexed="64"/>
      </bottom>
      <diagonal/>
    </border>
    <border>
      <left style="double">
        <color indexed="64"/>
      </left>
      <right style="double">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double">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double">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double">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right style="medium">
        <color indexed="64"/>
      </right>
      <top style="medium">
        <color indexed="64"/>
      </top>
      <bottom style="medium">
        <color indexed="64"/>
      </bottom>
      <diagonal/>
    </border>
    <border>
      <left/>
      <right/>
      <top style="thin">
        <color indexed="64"/>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double">
        <color indexed="64"/>
      </right>
      <top style="double">
        <color indexed="64"/>
      </top>
      <bottom/>
      <diagonal/>
    </border>
    <border>
      <left style="double">
        <color indexed="64"/>
      </left>
      <right style="thin">
        <color indexed="64"/>
      </right>
      <top style="double">
        <color indexed="64"/>
      </top>
      <bottom/>
      <diagonal/>
    </border>
    <border>
      <left style="double">
        <color indexed="64"/>
      </left>
      <right style="thin">
        <color indexed="64"/>
      </right>
      <top/>
      <bottom style="double">
        <color indexed="64"/>
      </bottom>
      <diagonal/>
    </border>
    <border>
      <left style="double">
        <color indexed="64"/>
      </left>
      <right style="thin">
        <color indexed="64"/>
      </right>
      <top/>
      <bottom/>
      <diagonal/>
    </border>
    <border>
      <left style="double">
        <color indexed="64"/>
      </left>
      <right style="double">
        <color indexed="64"/>
      </right>
      <top style="thin">
        <color indexed="64"/>
      </top>
      <bottom/>
      <diagonal/>
    </border>
    <border>
      <left style="double">
        <color indexed="64"/>
      </left>
      <right style="double">
        <color indexed="64"/>
      </right>
      <top style="thin">
        <color indexed="64"/>
      </top>
      <bottom style="double">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thin">
        <color indexed="64"/>
      </left>
      <right style="thin">
        <color indexed="64"/>
      </right>
      <top style="double">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3">
    <xf numFmtId="0" fontId="0" fillId="0" borderId="0"/>
    <xf numFmtId="0" fontId="29" fillId="0" borderId="0"/>
    <xf numFmtId="9" fontId="1" fillId="0" borderId="0" applyFont="0" applyFill="0" applyBorder="0" applyAlignment="0" applyProtection="0"/>
  </cellStyleXfs>
  <cellXfs count="272">
    <xf numFmtId="0" fontId="0" fillId="0" borderId="0" xfId="0"/>
    <xf numFmtId="9" fontId="6" fillId="0" borderId="1" xfId="0" applyNumberFormat="1" applyFont="1" applyBorder="1" applyAlignment="1">
      <alignment horizontal="center" vertical="center"/>
    </xf>
    <xf numFmtId="9" fontId="6" fillId="0" borderId="2" xfId="0" applyNumberFormat="1" applyFont="1" applyBorder="1" applyAlignment="1">
      <alignment horizontal="center" vertical="center"/>
    </xf>
    <xf numFmtId="9" fontId="6" fillId="0" borderId="3" xfId="0" applyNumberFormat="1" applyFont="1" applyBorder="1" applyAlignment="1">
      <alignment horizontal="center" vertical="center"/>
    </xf>
    <xf numFmtId="0" fontId="3" fillId="0" borderId="1" xfId="0" applyFont="1" applyBorder="1" applyAlignment="1">
      <alignment horizontal="center" vertical="center"/>
    </xf>
    <xf numFmtId="9" fontId="5" fillId="0" borderId="4" xfId="0" applyNumberFormat="1" applyFont="1" applyBorder="1" applyAlignment="1">
      <alignment horizontal="centerContinuous" vertical="center"/>
    </xf>
    <xf numFmtId="0" fontId="10" fillId="0" borderId="5" xfId="0" applyFont="1" applyBorder="1" applyAlignment="1">
      <alignment horizontal="centerContinuous" vertical="center" readingOrder="2"/>
    </xf>
    <xf numFmtId="0" fontId="9" fillId="0" borderId="6" xfId="0" applyFont="1" applyBorder="1" applyAlignment="1">
      <alignment horizontal="center" vertical="center" readingOrder="2"/>
    </xf>
    <xf numFmtId="0" fontId="12" fillId="0" borderId="0" xfId="0" applyFont="1" applyAlignment="1">
      <alignment readingOrder="2"/>
    </xf>
    <xf numFmtId="0" fontId="10" fillId="0" borderId="1" xfId="0" applyFont="1" applyBorder="1" applyAlignment="1">
      <alignment horizontal="center" vertical="center" readingOrder="2"/>
    </xf>
    <xf numFmtId="0" fontId="12" fillId="0" borderId="0" xfId="0" applyFont="1" applyAlignment="1">
      <alignment horizontal="center" readingOrder="2"/>
    </xf>
    <xf numFmtId="0" fontId="12" fillId="0" borderId="0" xfId="0" applyFont="1"/>
    <xf numFmtId="0" fontId="11" fillId="0" borderId="7" xfId="0" applyFont="1" applyBorder="1" applyAlignment="1">
      <alignment horizontal="centerContinuous" vertical="center"/>
    </xf>
    <xf numFmtId="0" fontId="11" fillId="0" borderId="0" xfId="0" applyFont="1" applyAlignment="1">
      <alignment horizontal="centerContinuous" vertical="center"/>
    </xf>
    <xf numFmtId="0" fontId="11" fillId="0" borderId="8" xfId="0" applyFont="1" applyBorder="1" applyAlignment="1">
      <alignment horizontal="centerContinuous" vertical="center"/>
    </xf>
    <xf numFmtId="0" fontId="11" fillId="0" borderId="0" xfId="0" applyFont="1"/>
    <xf numFmtId="0" fontId="11" fillId="0" borderId="9" xfId="0" applyFont="1" applyBorder="1" applyAlignment="1">
      <alignment horizontal="center" vertical="center"/>
    </xf>
    <xf numFmtId="0" fontId="12" fillId="0" borderId="10" xfId="0" applyFont="1" applyBorder="1"/>
    <xf numFmtId="0" fontId="12" fillId="0" borderId="11" xfId="0" applyFont="1" applyBorder="1"/>
    <xf numFmtId="0" fontId="12" fillId="0" borderId="12" xfId="0" applyFont="1" applyBorder="1"/>
    <xf numFmtId="0" fontId="12" fillId="0" borderId="5" xfId="0" applyFont="1" applyBorder="1"/>
    <xf numFmtId="0" fontId="12" fillId="0" borderId="6" xfId="0" applyFont="1" applyBorder="1"/>
    <xf numFmtId="0" fontId="12" fillId="0" borderId="4" xfId="0" applyFont="1" applyBorder="1"/>
    <xf numFmtId="0" fontId="12" fillId="0" borderId="7" xfId="0" applyFont="1" applyBorder="1"/>
    <xf numFmtId="9" fontId="16" fillId="0" borderId="0" xfId="0" applyNumberFormat="1" applyFont="1" applyAlignment="1">
      <alignment horizontal="center"/>
    </xf>
    <xf numFmtId="0" fontId="12" fillId="0" borderId="13" xfId="0" applyFont="1" applyBorder="1"/>
    <xf numFmtId="0" fontId="12" fillId="0" borderId="1" xfId="0" applyFont="1" applyBorder="1"/>
    <xf numFmtId="0" fontId="12" fillId="0" borderId="14" xfId="0" applyFont="1" applyBorder="1"/>
    <xf numFmtId="0" fontId="8" fillId="0" borderId="11" xfId="0" applyFont="1" applyBorder="1" applyAlignment="1">
      <alignment horizontal="center"/>
    </xf>
    <xf numFmtId="0" fontId="8" fillId="0" borderId="15" xfId="0" applyFont="1" applyBorder="1" applyAlignment="1">
      <alignment horizontal="center"/>
    </xf>
    <xf numFmtId="0" fontId="8" fillId="0" borderId="16" xfId="0" applyFont="1" applyBorder="1" applyAlignment="1">
      <alignment horizontal="center"/>
    </xf>
    <xf numFmtId="0" fontId="8" fillId="0" borderId="12" xfId="0" applyFont="1" applyBorder="1"/>
    <xf numFmtId="0" fontId="8" fillId="0" borderId="17" xfId="0" applyFont="1" applyBorder="1"/>
    <xf numFmtId="0" fontId="17" fillId="0" borderId="18" xfId="0" applyFont="1" applyBorder="1" applyAlignment="1">
      <alignment horizontal="center" vertical="center" readingOrder="2"/>
    </xf>
    <xf numFmtId="0" fontId="17" fillId="0" borderId="5" xfId="0" applyFont="1" applyBorder="1" applyAlignment="1">
      <alignment vertical="center"/>
    </xf>
    <xf numFmtId="0" fontId="5" fillId="0" borderId="4" xfId="0" applyFont="1" applyBorder="1" applyAlignment="1">
      <alignment vertical="center"/>
    </xf>
    <xf numFmtId="0" fontId="14" fillId="0" borderId="6" xfId="0" applyFont="1" applyBorder="1" applyAlignment="1">
      <alignment vertical="center"/>
    </xf>
    <xf numFmtId="0" fontId="18" fillId="0" borderId="4" xfId="0" applyFont="1" applyBorder="1" applyAlignment="1">
      <alignment vertical="center"/>
    </xf>
    <xf numFmtId="0" fontId="17" fillId="0" borderId="13" xfId="0" applyFont="1" applyBorder="1" applyAlignment="1">
      <alignment vertical="center"/>
    </xf>
    <xf numFmtId="0" fontId="5" fillId="0" borderId="14" xfId="0" applyFont="1" applyBorder="1" applyAlignment="1">
      <alignment vertical="center"/>
    </xf>
    <xf numFmtId="0" fontId="14" fillId="0" borderId="13" xfId="0" applyFont="1" applyBorder="1" applyAlignment="1">
      <alignment vertical="center"/>
    </xf>
    <xf numFmtId="22" fontId="4" fillId="0" borderId="14" xfId="0" applyNumberFormat="1" applyFont="1" applyBorder="1" applyAlignment="1">
      <alignment horizontal="center" vertical="center"/>
    </xf>
    <xf numFmtId="0" fontId="17" fillId="0" borderId="13" xfId="0" applyFont="1" applyBorder="1" applyAlignment="1">
      <alignment horizontal="center" vertical="center" readingOrder="2"/>
    </xf>
    <xf numFmtId="0" fontId="5" fillId="0" borderId="4" xfId="0" applyFont="1" applyBorder="1" applyAlignment="1">
      <alignment horizontal="center" vertical="center"/>
    </xf>
    <xf numFmtId="0" fontId="5" fillId="0" borderId="14" xfId="0" applyFont="1" applyBorder="1" applyAlignment="1">
      <alignment horizontal="center" vertical="center"/>
    </xf>
    <xf numFmtId="0" fontId="16" fillId="0" borderId="9" xfId="0" applyFont="1" applyBorder="1" applyAlignment="1">
      <alignment horizontal="center" vertical="center" readingOrder="2"/>
    </xf>
    <xf numFmtId="3" fontId="8" fillId="0" borderId="19" xfId="0" applyNumberFormat="1" applyFont="1" applyBorder="1" applyAlignment="1">
      <alignment horizontal="center"/>
    </xf>
    <xf numFmtId="0" fontId="10" fillId="0" borderId="0" xfId="0" applyFont="1"/>
    <xf numFmtId="0" fontId="17" fillId="0" borderId="0" xfId="0" applyFont="1" applyAlignment="1">
      <alignment horizontal="center" vertical="center"/>
    </xf>
    <xf numFmtId="9" fontId="17" fillId="0" borderId="0" xfId="0" applyNumberFormat="1" applyFont="1" applyAlignment="1">
      <alignment horizontal="center" vertical="center"/>
    </xf>
    <xf numFmtId="0" fontId="17" fillId="0" borderId="0" xfId="0" applyFont="1" applyAlignment="1">
      <alignment horizontal="right" vertical="center"/>
    </xf>
    <xf numFmtId="0" fontId="17" fillId="0" borderId="0" xfId="0" applyFont="1" applyAlignment="1">
      <alignment horizontal="right" vertical="center" wrapText="1"/>
    </xf>
    <xf numFmtId="0" fontId="11" fillId="0" borderId="4" xfId="0" applyFont="1" applyBorder="1" applyAlignment="1">
      <alignment horizontal="center" vertical="center" wrapText="1" readingOrder="2"/>
    </xf>
    <xf numFmtId="0" fontId="11" fillId="0" borderId="20" xfId="0" applyFont="1" applyBorder="1" applyAlignment="1">
      <alignment horizontal="center" vertical="center" wrapText="1" readingOrder="2"/>
    </xf>
    <xf numFmtId="0" fontId="12" fillId="0" borderId="0" xfId="0" applyFont="1" applyAlignment="1">
      <alignment horizontal="center" vertical="center" wrapText="1" readingOrder="2"/>
    </xf>
    <xf numFmtId="0" fontId="11" fillId="0" borderId="14" xfId="0" applyFont="1" applyBorder="1" applyAlignment="1">
      <alignment horizontal="center" vertical="center" wrapText="1" readingOrder="2"/>
    </xf>
    <xf numFmtId="0" fontId="11" fillId="0" borderId="1" xfId="0" applyFont="1" applyBorder="1" applyAlignment="1">
      <alignment horizontal="center" vertical="center" wrapText="1" readingOrder="2"/>
    </xf>
    <xf numFmtId="0" fontId="11" fillId="0" borderId="21" xfId="0" applyFont="1" applyBorder="1" applyAlignment="1">
      <alignment horizontal="center" vertical="center" wrapText="1" readingOrder="2"/>
    </xf>
    <xf numFmtId="0" fontId="15" fillId="0" borderId="0" xfId="0" applyFont="1" applyAlignment="1">
      <alignment horizontal="center" vertical="center" wrapText="1" readingOrder="2"/>
    </xf>
    <xf numFmtId="0" fontId="13" fillId="0" borderId="22" xfId="0" applyFont="1" applyBorder="1" applyAlignment="1">
      <alignment horizontal="center" vertical="center" wrapText="1" readingOrder="2"/>
    </xf>
    <xf numFmtId="9" fontId="2" fillId="0" borderId="23" xfId="0" applyNumberFormat="1" applyFont="1" applyBorder="1" applyAlignment="1">
      <alignment horizontal="center" vertical="center" wrapText="1" readingOrder="2"/>
    </xf>
    <xf numFmtId="9" fontId="2" fillId="0" borderId="24" xfId="0" applyNumberFormat="1" applyFont="1" applyBorder="1" applyAlignment="1">
      <alignment horizontal="center" vertical="center" wrapText="1" readingOrder="2"/>
    </xf>
    <xf numFmtId="0" fontId="14" fillId="0" borderId="24" xfId="0" applyFont="1" applyBorder="1" applyAlignment="1">
      <alignment horizontal="center" vertical="center" wrapText="1" readingOrder="2"/>
    </xf>
    <xf numFmtId="0" fontId="14" fillId="0" borderId="25" xfId="0" applyFont="1" applyBorder="1" applyAlignment="1">
      <alignment horizontal="center" vertical="center" wrapText="1" readingOrder="2"/>
    </xf>
    <xf numFmtId="0" fontId="14" fillId="0" borderId="6" xfId="0" applyFont="1" applyBorder="1" applyAlignment="1">
      <alignment horizontal="left" vertical="center"/>
    </xf>
    <xf numFmtId="0" fontId="14" fillId="0" borderId="1" xfId="0" applyFont="1" applyBorder="1" applyAlignment="1">
      <alignment horizontal="left" vertical="center"/>
    </xf>
    <xf numFmtId="4" fontId="19" fillId="0" borderId="20" xfId="0" applyNumberFormat="1" applyFont="1" applyBorder="1" applyAlignment="1">
      <alignment horizontal="center" vertical="center" wrapText="1" readingOrder="2"/>
    </xf>
    <xf numFmtId="4" fontId="19" fillId="0" borderId="26" xfId="0" applyNumberFormat="1" applyFont="1" applyBorder="1" applyAlignment="1">
      <alignment horizontal="center" vertical="center" wrapText="1" readingOrder="2"/>
    </xf>
    <xf numFmtId="4" fontId="19" fillId="0" borderId="27" xfId="0" applyNumberFormat="1" applyFont="1" applyBorder="1" applyAlignment="1">
      <alignment horizontal="center" vertical="center" wrapText="1" readingOrder="2"/>
    </xf>
    <xf numFmtId="4" fontId="19" fillId="0" borderId="0" xfId="0" applyNumberFormat="1" applyFont="1" applyAlignment="1">
      <alignment horizontal="center" vertical="center" wrapText="1" readingOrder="2"/>
    </xf>
    <xf numFmtId="4" fontId="19" fillId="0" borderId="28" xfId="0" applyNumberFormat="1" applyFont="1" applyBorder="1" applyAlignment="1">
      <alignment horizontal="center" vertical="center" wrapText="1" readingOrder="2"/>
    </xf>
    <xf numFmtId="3" fontId="23" fillId="0" borderId="24" xfId="0" applyNumberFormat="1" applyFont="1" applyBorder="1" applyAlignment="1">
      <alignment horizontal="center" vertical="center" wrapText="1" readingOrder="2"/>
    </xf>
    <xf numFmtId="3" fontId="23" fillId="0" borderId="25" xfId="0" applyNumberFormat="1" applyFont="1" applyBorder="1" applyAlignment="1">
      <alignment horizontal="center" vertical="center" wrapText="1" readingOrder="2"/>
    </xf>
    <xf numFmtId="4" fontId="23" fillId="0" borderId="20" xfId="0" applyNumberFormat="1" applyFont="1" applyBorder="1" applyAlignment="1">
      <alignment horizontal="center" vertical="center" wrapText="1" readingOrder="2"/>
    </xf>
    <xf numFmtId="4" fontId="23" fillId="0" borderId="27" xfId="0" applyNumberFormat="1" applyFont="1" applyBorder="1" applyAlignment="1">
      <alignment horizontal="center" vertical="center" wrapText="1" readingOrder="2"/>
    </xf>
    <xf numFmtId="4" fontId="23" fillId="0" borderId="28" xfId="0" applyNumberFormat="1" applyFont="1" applyBorder="1" applyAlignment="1">
      <alignment horizontal="center" vertical="center" wrapText="1" readingOrder="2"/>
    </xf>
    <xf numFmtId="0" fontId="0" fillId="0" borderId="0" xfId="0" applyAlignment="1">
      <alignment horizontal="center" vertical="center"/>
    </xf>
    <xf numFmtId="0" fontId="5" fillId="0" borderId="23" xfId="0" applyFont="1" applyBorder="1" applyAlignment="1">
      <alignment horizontal="center" vertical="center" wrapText="1" readingOrder="2"/>
    </xf>
    <xf numFmtId="9" fontId="2" fillId="0" borderId="10" xfId="0" applyNumberFormat="1" applyFont="1" applyBorder="1" applyAlignment="1">
      <alignment horizontal="center" vertical="center" wrapText="1" readingOrder="2"/>
    </xf>
    <xf numFmtId="4" fontId="19" fillId="0" borderId="29" xfId="0" applyNumberFormat="1" applyFont="1" applyBorder="1" applyAlignment="1">
      <alignment horizontal="center" vertical="center" wrapText="1" readingOrder="2"/>
    </xf>
    <xf numFmtId="0" fontId="12" fillId="0" borderId="30" xfId="0" applyFont="1" applyBorder="1" applyAlignment="1">
      <alignment horizontal="center" vertical="center" wrapText="1" readingOrder="2"/>
    </xf>
    <xf numFmtId="9" fontId="19" fillId="0" borderId="10" xfId="0" applyNumberFormat="1" applyFont="1" applyBorder="1" applyAlignment="1">
      <alignment horizontal="center" vertical="center" wrapText="1" readingOrder="2"/>
    </xf>
    <xf numFmtId="0" fontId="14" fillId="0" borderId="31" xfId="0" applyFont="1" applyBorder="1" applyAlignment="1">
      <alignment horizontal="center" vertical="center" wrapText="1" readingOrder="2"/>
    </xf>
    <xf numFmtId="3" fontId="23" fillId="0" borderId="31" xfId="0" applyNumberFormat="1" applyFont="1" applyBorder="1" applyAlignment="1">
      <alignment horizontal="center" vertical="center" wrapText="1" readingOrder="2"/>
    </xf>
    <xf numFmtId="4" fontId="23" fillId="0" borderId="32" xfId="0" applyNumberFormat="1" applyFont="1" applyBorder="1" applyAlignment="1">
      <alignment horizontal="center" vertical="center" wrapText="1" readingOrder="2"/>
    </xf>
    <xf numFmtId="4" fontId="23" fillId="0" borderId="33" xfId="0" applyNumberFormat="1" applyFont="1" applyBorder="1" applyAlignment="1">
      <alignment horizontal="center" vertical="center" wrapText="1" readingOrder="2"/>
    </xf>
    <xf numFmtId="0" fontId="17" fillId="2" borderId="34" xfId="0" applyFont="1" applyFill="1" applyBorder="1" applyAlignment="1">
      <alignment horizontal="center" vertical="center" wrapText="1" readingOrder="2"/>
    </xf>
    <xf numFmtId="0" fontId="14" fillId="2" borderId="35" xfId="0" applyFont="1" applyFill="1" applyBorder="1" applyAlignment="1">
      <alignment horizontal="center" vertical="center" wrapText="1" readingOrder="2"/>
    </xf>
    <xf numFmtId="9" fontId="6" fillId="2" borderId="36" xfId="0" applyNumberFormat="1" applyFont="1" applyFill="1" applyBorder="1" applyAlignment="1">
      <alignment horizontal="center" vertical="center" wrapText="1" readingOrder="2"/>
    </xf>
    <xf numFmtId="4" fontId="23" fillId="2" borderId="37" xfId="0" applyNumberFormat="1" applyFont="1" applyFill="1" applyBorder="1" applyAlignment="1">
      <alignment horizontal="center" vertical="center" wrapText="1" readingOrder="2"/>
    </xf>
    <xf numFmtId="4" fontId="23" fillId="2" borderId="38" xfId="0" applyNumberFormat="1" applyFont="1" applyFill="1" applyBorder="1" applyAlignment="1">
      <alignment horizontal="center" vertical="center" wrapText="1" readingOrder="2"/>
    </xf>
    <xf numFmtId="0" fontId="14" fillId="2" borderId="36" xfId="0" applyFont="1" applyFill="1" applyBorder="1" applyAlignment="1">
      <alignment horizontal="center" vertical="center" wrapText="1" readingOrder="2"/>
    </xf>
    <xf numFmtId="3" fontId="6" fillId="2" borderId="36" xfId="0" applyNumberFormat="1" applyFont="1" applyFill="1" applyBorder="1" applyAlignment="1">
      <alignment horizontal="center" vertical="center" wrapText="1" readingOrder="2"/>
    </xf>
    <xf numFmtId="3" fontId="6" fillId="2" borderId="37" xfId="0" applyNumberFormat="1" applyFont="1" applyFill="1" applyBorder="1" applyAlignment="1">
      <alignment horizontal="center" vertical="center" wrapText="1" readingOrder="2"/>
    </xf>
    <xf numFmtId="4" fontId="23" fillId="2" borderId="39" xfId="0" applyNumberFormat="1" applyFont="1" applyFill="1" applyBorder="1" applyAlignment="1">
      <alignment horizontal="center" vertical="center" wrapText="1" readingOrder="2"/>
    </xf>
    <xf numFmtId="2" fontId="12" fillId="0" borderId="40" xfId="0" applyNumberFormat="1" applyFont="1" applyBorder="1" applyAlignment="1">
      <alignment horizontal="center" vertical="center" wrapText="1"/>
    </xf>
    <xf numFmtId="2" fontId="8" fillId="0" borderId="0" xfId="0" applyNumberFormat="1" applyFont="1" applyAlignment="1">
      <alignment horizontal="center" vertical="center" wrapText="1"/>
    </xf>
    <xf numFmtId="2" fontId="8" fillId="0" borderId="41" xfId="0" applyNumberFormat="1" applyFont="1" applyBorder="1" applyAlignment="1">
      <alignment horizontal="center" vertical="center" wrapText="1"/>
    </xf>
    <xf numFmtId="2" fontId="8" fillId="0" borderId="30" xfId="0" applyNumberFormat="1" applyFont="1" applyBorder="1" applyAlignment="1">
      <alignment horizontal="center" vertical="center" wrapText="1"/>
    </xf>
    <xf numFmtId="0" fontId="12" fillId="0" borderId="0" xfId="0" applyFont="1" applyAlignment="1">
      <alignment horizontal="center" vertical="center" wrapText="1"/>
    </xf>
    <xf numFmtId="0" fontId="12" fillId="0" borderId="22" xfId="0" applyFont="1" applyBorder="1" applyAlignment="1">
      <alignment horizontal="center" vertical="center" wrapText="1"/>
    </xf>
    <xf numFmtId="2" fontId="8" fillId="0" borderId="20" xfId="0" applyNumberFormat="1" applyFont="1" applyBorder="1" applyAlignment="1">
      <alignment horizontal="center" vertical="center" wrapText="1"/>
    </xf>
    <xf numFmtId="2" fontId="8" fillId="0" borderId="42" xfId="0" applyNumberFormat="1" applyFont="1" applyBorder="1" applyAlignment="1">
      <alignment horizontal="center" vertical="center" wrapText="1"/>
    </xf>
    <xf numFmtId="0" fontId="12" fillId="0" borderId="40" xfId="0" applyFont="1" applyBorder="1" applyAlignment="1">
      <alignment horizontal="center" vertical="center" wrapText="1"/>
    </xf>
    <xf numFmtId="0" fontId="11" fillId="0" borderId="0" xfId="0" applyFont="1" applyAlignment="1">
      <alignment horizontal="center" vertical="center"/>
    </xf>
    <xf numFmtId="0" fontId="12" fillId="0" borderId="0" xfId="0" applyFont="1" applyAlignment="1">
      <alignment horizontal="center" vertical="center"/>
    </xf>
    <xf numFmtId="1" fontId="13" fillId="0" borderId="44" xfId="0" applyNumberFormat="1" applyFont="1" applyBorder="1" applyAlignment="1">
      <alignment horizontal="center" vertical="center" wrapText="1" readingOrder="2"/>
    </xf>
    <xf numFmtId="3" fontId="0" fillId="0" borderId="0" xfId="0" applyNumberFormat="1"/>
    <xf numFmtId="0" fontId="14" fillId="0" borderId="6" xfId="0" applyFont="1" applyBorder="1" applyAlignment="1">
      <alignment horizontal="right" vertical="center"/>
    </xf>
    <xf numFmtId="0" fontId="14" fillId="0" borderId="1" xfId="0" applyFont="1" applyBorder="1" applyAlignment="1">
      <alignment horizontal="right" vertical="center"/>
    </xf>
    <xf numFmtId="0" fontId="0" fillId="0" borderId="0" xfId="0" applyAlignment="1">
      <alignment horizontal="center"/>
    </xf>
    <xf numFmtId="0" fontId="27" fillId="0" borderId="45" xfId="0" applyFont="1" applyBorder="1" applyAlignment="1">
      <alignment horizontal="center" vertical="center" wrapText="1"/>
    </xf>
    <xf numFmtId="0" fontId="27" fillId="0" borderId="46" xfId="0" applyFont="1" applyBorder="1" applyAlignment="1">
      <alignment horizontal="center" vertical="center" wrapText="1"/>
    </xf>
    <xf numFmtId="0" fontId="27" fillId="0" borderId="47" xfId="0" applyFont="1" applyBorder="1" applyAlignment="1">
      <alignment horizontal="center" vertical="center" wrapText="1"/>
    </xf>
    <xf numFmtId="0" fontId="27" fillId="0" borderId="48" xfId="0" applyFont="1" applyBorder="1" applyAlignment="1">
      <alignment horizontal="center" vertical="center" wrapText="1"/>
    </xf>
    <xf numFmtId="0" fontId="28" fillId="0" borderId="49" xfId="0" applyFont="1" applyBorder="1" applyAlignment="1">
      <alignment horizontal="center" vertical="center" wrapText="1" readingOrder="2"/>
    </xf>
    <xf numFmtId="0" fontId="28" fillId="0" borderId="50" xfId="0" applyFont="1" applyBorder="1" applyAlignment="1">
      <alignment horizontal="center" vertical="center" wrapText="1"/>
    </xf>
    <xf numFmtId="0" fontId="0" fillId="0" borderId="0" xfId="0" applyAlignment="1">
      <alignment vertical="center"/>
    </xf>
    <xf numFmtId="0" fontId="28" fillId="0" borderId="51" xfId="0" applyFont="1" applyBorder="1" applyAlignment="1">
      <alignment horizontal="center" vertical="center" wrapText="1" readingOrder="2"/>
    </xf>
    <xf numFmtId="0" fontId="28" fillId="0" borderId="52" xfId="0" applyFont="1" applyBorder="1" applyAlignment="1">
      <alignment horizontal="center" vertical="center" wrapText="1"/>
    </xf>
    <xf numFmtId="0" fontId="28" fillId="0" borderId="52" xfId="0" quotePrefix="1" applyFont="1" applyBorder="1" applyAlignment="1">
      <alignment horizontal="center" vertical="center" wrapText="1"/>
    </xf>
    <xf numFmtId="0" fontId="28" fillId="0" borderId="53" xfId="0" applyFont="1" applyBorder="1" applyAlignment="1">
      <alignment horizontal="center" vertical="center" wrapText="1" readingOrder="2"/>
    </xf>
    <xf numFmtId="0" fontId="28" fillId="0" borderId="54" xfId="0" applyFont="1" applyBorder="1" applyAlignment="1">
      <alignment horizontal="center" vertical="center" wrapText="1"/>
    </xf>
    <xf numFmtId="0" fontId="0" fillId="0" borderId="0" xfId="0" applyAlignment="1">
      <alignment horizontal="center" readingOrder="2"/>
    </xf>
    <xf numFmtId="0" fontId="0" fillId="0" borderId="20" xfId="0" applyBorder="1"/>
    <xf numFmtId="0" fontId="26" fillId="0" borderId="0" xfId="0" applyFont="1"/>
    <xf numFmtId="3" fontId="26" fillId="0" borderId="0" xfId="0" applyNumberFormat="1" applyFont="1"/>
    <xf numFmtId="3" fontId="27" fillId="0" borderId="48" xfId="0" applyNumberFormat="1" applyFont="1" applyBorder="1" applyAlignment="1">
      <alignment horizontal="center" vertical="center" wrapText="1"/>
    </xf>
    <xf numFmtId="3" fontId="0" fillId="0" borderId="0" xfId="0" applyNumberFormat="1" applyAlignment="1">
      <alignment horizontal="center" vertical="center"/>
    </xf>
    <xf numFmtId="0" fontId="30" fillId="0" borderId="23" xfId="0" applyFont="1" applyBorder="1" applyAlignment="1">
      <alignment horizontal="center" vertical="center" wrapText="1" readingOrder="2"/>
    </xf>
    <xf numFmtId="0" fontId="30" fillId="0" borderId="10" xfId="0" applyFont="1" applyBorder="1" applyAlignment="1">
      <alignment horizontal="center" vertical="center" wrapText="1" readingOrder="2"/>
    </xf>
    <xf numFmtId="0" fontId="30" fillId="0" borderId="24" xfId="0" applyFont="1" applyBorder="1" applyAlignment="1">
      <alignment horizontal="center" vertical="center" wrapText="1" readingOrder="2"/>
    </xf>
    <xf numFmtId="0" fontId="31" fillId="0" borderId="22" xfId="0" applyFont="1" applyBorder="1" applyAlignment="1">
      <alignment horizontal="center" vertical="center" wrapText="1" readingOrder="2"/>
    </xf>
    <xf numFmtId="0" fontId="27" fillId="0" borderId="56" xfId="0" applyFont="1" applyBorder="1" applyAlignment="1">
      <alignment horizontal="center" vertical="center" wrapText="1"/>
    </xf>
    <xf numFmtId="0" fontId="27" fillId="0" borderId="57" xfId="0" applyFont="1" applyBorder="1" applyAlignment="1">
      <alignment horizontal="center" vertical="center" wrapText="1"/>
    </xf>
    <xf numFmtId="3" fontId="27" fillId="0" borderId="58" xfId="0" applyNumberFormat="1" applyFont="1" applyBorder="1" applyAlignment="1">
      <alignment horizontal="center" vertical="center" wrapText="1"/>
    </xf>
    <xf numFmtId="0" fontId="27" fillId="0" borderId="58" xfId="0" applyFont="1" applyBorder="1" applyAlignment="1">
      <alignment horizontal="center" vertical="center" wrapText="1"/>
    </xf>
    <xf numFmtId="0" fontId="12" fillId="0" borderId="32" xfId="0" applyFont="1" applyBorder="1" applyAlignment="1">
      <alignment horizontal="center" vertical="center" wrapText="1" readingOrder="2"/>
    </xf>
    <xf numFmtId="0" fontId="12" fillId="0" borderId="27" xfId="0" applyFont="1" applyBorder="1" applyAlignment="1">
      <alignment horizontal="center" vertical="center" wrapText="1" readingOrder="2"/>
    </xf>
    <xf numFmtId="0" fontId="12" fillId="0" borderId="59" xfId="0" applyFont="1" applyBorder="1" applyAlignment="1">
      <alignment horizontal="center" vertical="center" wrapText="1" readingOrder="2"/>
    </xf>
    <xf numFmtId="0" fontId="17" fillId="2" borderId="38" xfId="0" applyFont="1" applyFill="1" applyBorder="1" applyAlignment="1">
      <alignment horizontal="center" vertical="center" wrapText="1" readingOrder="2"/>
    </xf>
    <xf numFmtId="0" fontId="29" fillId="0" borderId="60" xfId="0" applyFont="1" applyBorder="1" applyAlignment="1">
      <alignment horizontal="center" vertical="center"/>
    </xf>
    <xf numFmtId="0" fontId="0" fillId="0" borderId="60" xfId="0" applyBorder="1" applyAlignment="1">
      <alignment horizontal="center" vertical="center"/>
    </xf>
    <xf numFmtId="3" fontId="28" fillId="0" borderId="60" xfId="0" applyNumberFormat="1" applyFont="1" applyBorder="1" applyAlignment="1">
      <alignment horizontal="center" vertical="center" wrapText="1" readingOrder="2"/>
    </xf>
    <xf numFmtId="4" fontId="28" fillId="0" borderId="60" xfId="0" applyNumberFormat="1" applyFont="1" applyBorder="1" applyAlignment="1">
      <alignment horizontal="center" vertical="center" wrapText="1" readingOrder="2"/>
    </xf>
    <xf numFmtId="0" fontId="29" fillId="0" borderId="61" xfId="0" applyFont="1" applyBorder="1" applyAlignment="1">
      <alignment horizontal="center" vertical="center"/>
    </xf>
    <xf numFmtId="9" fontId="28" fillId="0" borderId="49" xfId="2" applyFont="1" applyFill="1" applyBorder="1" applyAlignment="1">
      <alignment horizontal="center" vertical="center" wrapText="1"/>
    </xf>
    <xf numFmtId="3" fontId="28" fillId="0" borderId="62" xfId="0" applyNumberFormat="1" applyFont="1" applyBorder="1" applyAlignment="1">
      <alignment horizontal="center" vertical="center" wrapText="1" readingOrder="2"/>
    </xf>
    <xf numFmtId="4" fontId="28" fillId="0" borderId="62" xfId="0" applyNumberFormat="1" applyFont="1" applyBorder="1" applyAlignment="1">
      <alignment horizontal="center" vertical="center" wrapText="1" readingOrder="2"/>
    </xf>
    <xf numFmtId="0" fontId="12" fillId="0" borderId="67" xfId="0" applyFont="1" applyBorder="1" applyAlignment="1">
      <alignment horizontal="center" vertical="center" wrapText="1" readingOrder="2"/>
    </xf>
    <xf numFmtId="4" fontId="28" fillId="0" borderId="41" xfId="0" applyNumberFormat="1" applyFont="1" applyBorder="1" applyAlignment="1">
      <alignment horizontal="center" vertical="center" wrapText="1" readingOrder="2"/>
    </xf>
    <xf numFmtId="3" fontId="28" fillId="0" borderId="41" xfId="0" applyNumberFormat="1" applyFont="1" applyBorder="1" applyAlignment="1">
      <alignment horizontal="center" vertical="center" wrapText="1" readingOrder="2"/>
    </xf>
    <xf numFmtId="9" fontId="28" fillId="0" borderId="66" xfId="2" applyFont="1" applyFill="1" applyBorder="1" applyAlignment="1">
      <alignment horizontal="center" vertical="center" wrapText="1"/>
    </xf>
    <xf numFmtId="0" fontId="28" fillId="0" borderId="60" xfId="0" applyFont="1" applyBorder="1" applyAlignment="1">
      <alignment horizontal="center" vertical="center" wrapText="1" readingOrder="2"/>
    </xf>
    <xf numFmtId="0" fontId="28" fillId="0" borderId="60" xfId="0" applyFont="1" applyBorder="1" applyAlignment="1">
      <alignment horizontal="center" vertical="center" wrapText="1"/>
    </xf>
    <xf numFmtId="0" fontId="28" fillId="0" borderId="60" xfId="0" quotePrefix="1" applyFont="1" applyBorder="1" applyAlignment="1">
      <alignment horizontal="center" vertical="center" wrapText="1"/>
    </xf>
    <xf numFmtId="17" fontId="28" fillId="0" borderId="60" xfId="0" applyNumberFormat="1" applyFont="1" applyBorder="1" applyAlignment="1">
      <alignment horizontal="center" vertical="center" wrapText="1" readingOrder="2"/>
    </xf>
    <xf numFmtId="2" fontId="28" fillId="0" borderId="51" xfId="0" applyNumberFormat="1" applyFont="1" applyBorder="1" applyAlignment="1">
      <alignment horizontal="center" vertical="center" wrapText="1" readingOrder="2"/>
    </xf>
    <xf numFmtId="0" fontId="28" fillId="0" borderId="89" xfId="0" applyFont="1" applyBorder="1" applyAlignment="1">
      <alignment horizontal="center" vertical="center" wrapText="1" readingOrder="2"/>
    </xf>
    <xf numFmtId="0" fontId="28" fillId="0" borderId="90" xfId="0" quotePrefix="1" applyFont="1" applyBorder="1" applyAlignment="1">
      <alignment horizontal="center" vertical="center" wrapText="1"/>
    </xf>
    <xf numFmtId="0" fontId="0" fillId="0" borderId="20" xfId="0" applyBorder="1" applyAlignment="1">
      <alignment horizontal="center"/>
    </xf>
    <xf numFmtId="0" fontId="0" fillId="0" borderId="72" xfId="0" applyBorder="1" applyAlignment="1">
      <alignment horizontal="center" vertical="center"/>
    </xf>
    <xf numFmtId="0" fontId="0" fillId="0" borderId="28" xfId="0" applyBorder="1" applyAlignment="1">
      <alignment horizontal="center"/>
    </xf>
    <xf numFmtId="2" fontId="20" fillId="0" borderId="59" xfId="0" applyNumberFormat="1" applyFont="1" applyBorder="1" applyAlignment="1">
      <alignment horizontal="center" vertical="center" wrapText="1"/>
    </xf>
    <xf numFmtId="2" fontId="20" fillId="0" borderId="26" xfId="0" applyNumberFormat="1" applyFont="1" applyBorder="1" applyAlignment="1">
      <alignment horizontal="center" vertical="center" wrapText="1"/>
    </xf>
    <xf numFmtId="2" fontId="20" fillId="0" borderId="78" xfId="0" applyNumberFormat="1" applyFont="1" applyBorder="1" applyAlignment="1">
      <alignment horizontal="center" vertical="center" wrapText="1"/>
    </xf>
    <xf numFmtId="2" fontId="20" fillId="0" borderId="3" xfId="0" applyNumberFormat="1" applyFont="1" applyBorder="1" applyAlignment="1">
      <alignment horizontal="center" vertical="center" wrapText="1"/>
    </xf>
    <xf numFmtId="2" fontId="24" fillId="0" borderId="18" xfId="0" applyNumberFormat="1" applyFont="1" applyBorder="1" applyAlignment="1">
      <alignment horizontal="center" vertical="center" wrapText="1"/>
    </xf>
    <xf numFmtId="2" fontId="24" fillId="0" borderId="22" xfId="0" applyNumberFormat="1" applyFont="1" applyBorder="1" applyAlignment="1">
      <alignment horizontal="center" vertical="center" wrapText="1"/>
    </xf>
    <xf numFmtId="2" fontId="24" fillId="0" borderId="82" xfId="0" applyNumberFormat="1" applyFont="1" applyBorder="1" applyAlignment="1">
      <alignment horizontal="center" vertical="center" wrapText="1"/>
    </xf>
    <xf numFmtId="2" fontId="24" fillId="0" borderId="9" xfId="0" applyNumberFormat="1" applyFont="1" applyBorder="1" applyAlignment="1">
      <alignment horizontal="center" vertical="center" wrapText="1"/>
    </xf>
    <xf numFmtId="0" fontId="8" fillId="0" borderId="43" xfId="0" applyFont="1" applyBorder="1" applyAlignment="1">
      <alignment horizontal="center" vertical="center" wrapText="1"/>
    </xf>
    <xf numFmtId="0" fontId="8" fillId="0" borderId="83" xfId="0" applyFont="1" applyBorder="1" applyAlignment="1">
      <alignment horizontal="center" vertical="center" wrapText="1"/>
    </xf>
    <xf numFmtId="0" fontId="11" fillId="0" borderId="17" xfId="0" applyFont="1" applyBorder="1" applyAlignment="1">
      <alignment horizontal="left" vertical="center"/>
    </xf>
    <xf numFmtId="0" fontId="11" fillId="0" borderId="11" xfId="0" applyFont="1" applyBorder="1" applyAlignment="1">
      <alignment horizontal="left" vertical="center"/>
    </xf>
    <xf numFmtId="0" fontId="10" fillId="0" borderId="5" xfId="0" applyFont="1" applyBorder="1" applyAlignment="1">
      <alignment horizontal="right" vertical="top" wrapText="1" readingOrder="2"/>
    </xf>
    <xf numFmtId="0" fontId="10" fillId="0" borderId="6" xfId="0" applyFont="1" applyBorder="1" applyAlignment="1">
      <alignment horizontal="right" vertical="top" wrapText="1" readingOrder="2"/>
    </xf>
    <xf numFmtId="0" fontId="10" fillId="0" borderId="4" xfId="0" applyFont="1" applyBorder="1" applyAlignment="1">
      <alignment horizontal="right" vertical="top" wrapText="1" readingOrder="2"/>
    </xf>
    <xf numFmtId="0" fontId="10" fillId="0" borderId="13" xfId="0" applyFont="1" applyBorder="1" applyAlignment="1">
      <alignment horizontal="right" vertical="top" wrapText="1" readingOrder="2"/>
    </xf>
    <xf numFmtId="0" fontId="10" fillId="0" borderId="1" xfId="0" applyFont="1" applyBorder="1" applyAlignment="1">
      <alignment horizontal="right" vertical="top" wrapText="1" readingOrder="2"/>
    </xf>
    <xf numFmtId="0" fontId="10" fillId="0" borderId="14" xfId="0" applyFont="1" applyBorder="1" applyAlignment="1">
      <alignment horizontal="right" vertical="top" wrapText="1" readingOrder="2"/>
    </xf>
    <xf numFmtId="0" fontId="8" fillId="0" borderId="44" xfId="0" applyFont="1" applyBorder="1" applyAlignment="1">
      <alignment horizontal="center" vertical="center" wrapText="1"/>
    </xf>
    <xf numFmtId="0" fontId="7" fillId="0" borderId="84" xfId="0" applyFont="1" applyBorder="1" applyAlignment="1">
      <alignment horizontal="center" vertical="center" wrapText="1"/>
    </xf>
    <xf numFmtId="0" fontId="7" fillId="0" borderId="85" xfId="0" applyFont="1" applyBorder="1" applyAlignment="1">
      <alignment horizontal="center" vertical="center" wrapText="1"/>
    </xf>
    <xf numFmtId="0" fontId="17" fillId="0" borderId="5" xfId="0" applyFont="1" applyBorder="1" applyAlignment="1">
      <alignment horizontal="center" vertical="center" readingOrder="2"/>
    </xf>
    <xf numFmtId="0" fontId="17" fillId="0" borderId="4" xfId="0" applyFont="1" applyBorder="1" applyAlignment="1">
      <alignment horizontal="center" vertical="center" readingOrder="2"/>
    </xf>
    <xf numFmtId="0" fontId="17" fillId="0" borderId="13" xfId="0" applyFont="1" applyBorder="1" applyAlignment="1">
      <alignment horizontal="center" vertical="center" readingOrder="2"/>
    </xf>
    <xf numFmtId="0" fontId="17" fillId="0" borderId="14" xfId="0" applyFont="1" applyBorder="1" applyAlignment="1">
      <alignment horizontal="center" vertical="center" readingOrder="2"/>
    </xf>
    <xf numFmtId="0" fontId="17" fillId="0" borderId="32" xfId="0" applyFont="1" applyBorder="1" applyAlignment="1">
      <alignment horizontal="center" vertical="center" wrapText="1" readingOrder="2"/>
    </xf>
    <xf numFmtId="0" fontId="17" fillId="0" borderId="27" xfId="0" applyFont="1" applyBorder="1" applyAlignment="1">
      <alignment horizontal="center" vertical="center" wrapText="1" readingOrder="2"/>
    </xf>
    <xf numFmtId="0" fontId="7" fillId="0" borderId="79" xfId="0" applyFont="1" applyBorder="1" applyAlignment="1">
      <alignment horizontal="center" vertical="center" wrapText="1"/>
    </xf>
    <xf numFmtId="0" fontId="11" fillId="0" borderId="4" xfId="0" applyFont="1" applyBorder="1" applyAlignment="1">
      <alignment horizontal="center" vertical="center"/>
    </xf>
    <xf numFmtId="0" fontId="11" fillId="0" borderId="10" xfId="0" applyFont="1" applyBorder="1" applyAlignment="1">
      <alignment horizontal="center" vertical="center"/>
    </xf>
    <xf numFmtId="0" fontId="11" fillId="0" borderId="14" xfId="0" applyFont="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1" fillId="0" borderId="13" xfId="0" applyFont="1" applyBorder="1" applyAlignment="1">
      <alignment horizontal="center" vertical="center"/>
    </xf>
    <xf numFmtId="0" fontId="11" fillId="0" borderId="18" xfId="0" applyFont="1" applyBorder="1" applyAlignment="1">
      <alignment horizontal="center" vertical="center"/>
    </xf>
    <xf numFmtId="0" fontId="11" fillId="0" borderId="40" xfId="0" applyFont="1" applyBorder="1" applyAlignment="1">
      <alignment horizontal="center" vertical="center"/>
    </xf>
    <xf numFmtId="0" fontId="11" fillId="0" borderId="9" xfId="0" applyFont="1" applyBorder="1" applyAlignment="1">
      <alignment horizontal="center" vertical="center"/>
    </xf>
    <xf numFmtId="0" fontId="11" fillId="0" borderId="79" xfId="0" applyFont="1" applyBorder="1" applyAlignment="1">
      <alignment horizontal="center" vertical="center" wrapText="1"/>
    </xf>
    <xf numFmtId="0" fontId="11" fillId="0" borderId="81" xfId="0" applyFont="1" applyBorder="1" applyAlignment="1">
      <alignment horizontal="center" vertical="center" wrapText="1"/>
    </xf>
    <xf numFmtId="0" fontId="11" fillId="0" borderId="80" xfId="0" applyFont="1" applyBorder="1" applyAlignment="1">
      <alignment horizontal="center" vertical="center" wrapText="1"/>
    </xf>
    <xf numFmtId="0" fontId="11" fillId="0" borderId="86" xfId="0" applyFont="1" applyBorder="1" applyAlignment="1">
      <alignment horizontal="center" vertical="center" wrapText="1"/>
    </xf>
    <xf numFmtId="0" fontId="11" fillId="0" borderId="41" xfId="0" applyFont="1" applyBorder="1" applyAlignment="1">
      <alignment horizontal="center" vertical="center" wrapText="1"/>
    </xf>
    <xf numFmtId="0" fontId="11" fillId="0" borderId="2" xfId="0" applyFont="1" applyBorder="1" applyAlignment="1">
      <alignment horizontal="center" vertical="center" wrapText="1"/>
    </xf>
    <xf numFmtId="0" fontId="7" fillId="0" borderId="80" xfId="0" applyFont="1" applyBorder="1" applyAlignment="1">
      <alignment horizontal="center" vertical="center" wrapText="1"/>
    </xf>
    <xf numFmtId="0" fontId="17" fillId="0" borderId="21" xfId="0" applyFont="1" applyBorder="1" applyAlignment="1">
      <alignment horizontal="center" vertical="center" wrapText="1" readingOrder="2"/>
    </xf>
    <xf numFmtId="0" fontId="32" fillId="0" borderId="18" xfId="0" applyFont="1" applyBorder="1" applyAlignment="1">
      <alignment horizontal="center" vertical="center" wrapText="1"/>
    </xf>
    <xf numFmtId="0" fontId="32" fillId="0" borderId="40" xfId="0" applyFont="1" applyBorder="1" applyAlignment="1">
      <alignment horizontal="center" vertical="center" wrapText="1"/>
    </xf>
    <xf numFmtId="0" fontId="32" fillId="0" borderId="9" xfId="0" applyFont="1" applyBorder="1" applyAlignment="1">
      <alignment horizontal="center" vertical="center" wrapText="1"/>
    </xf>
    <xf numFmtId="0" fontId="17" fillId="0" borderId="78" xfId="0" applyFont="1" applyBorder="1" applyAlignment="1">
      <alignment horizontal="center" vertical="center" wrapText="1"/>
    </xf>
    <xf numFmtId="0" fontId="17" fillId="0" borderId="29" xfId="0" applyFont="1" applyBorder="1" applyAlignment="1">
      <alignment horizontal="center" vertical="center" wrapText="1"/>
    </xf>
    <xf numFmtId="0" fontId="17" fillId="0" borderId="3" xfId="0" applyFont="1" applyBorder="1" applyAlignment="1">
      <alignment horizontal="center" vertical="center" wrapText="1"/>
    </xf>
    <xf numFmtId="3" fontId="28" fillId="0" borderId="58" xfId="0" applyNumberFormat="1" applyFont="1" applyBorder="1" applyAlignment="1">
      <alignment horizontal="center" vertical="center" wrapText="1" readingOrder="2"/>
    </xf>
    <xf numFmtId="3" fontId="28" fillId="0" borderId="41" xfId="0" applyNumberFormat="1" applyFont="1" applyBorder="1" applyAlignment="1">
      <alignment horizontal="center" vertical="center" wrapText="1" readingOrder="2"/>
    </xf>
    <xf numFmtId="4" fontId="28" fillId="0" borderId="58" xfId="0" applyNumberFormat="1" applyFont="1" applyBorder="1" applyAlignment="1">
      <alignment horizontal="center" vertical="center" wrapText="1" readingOrder="2"/>
    </xf>
    <xf numFmtId="4" fontId="28" fillId="0" borderId="41" xfId="0" applyNumberFormat="1" applyFont="1" applyBorder="1" applyAlignment="1">
      <alignment horizontal="center" vertical="center" wrapText="1" readingOrder="2"/>
    </xf>
    <xf numFmtId="4" fontId="21" fillId="0" borderId="58" xfId="0" applyNumberFormat="1" applyFont="1" applyBorder="1" applyAlignment="1">
      <alignment horizontal="center" vertical="center" wrapText="1"/>
    </xf>
    <xf numFmtId="4" fontId="21" fillId="0" borderId="41" xfId="0" applyNumberFormat="1" applyFont="1" applyBorder="1" applyAlignment="1">
      <alignment horizontal="center" vertical="center" wrapText="1"/>
    </xf>
    <xf numFmtId="0" fontId="28" fillId="0" borderId="60" xfId="0" applyFont="1" applyBorder="1" applyAlignment="1">
      <alignment horizontal="center" vertical="center" wrapText="1" readingOrder="2"/>
    </xf>
    <xf numFmtId="3" fontId="28" fillId="0" borderId="60" xfId="0" applyNumberFormat="1" applyFont="1" applyBorder="1" applyAlignment="1">
      <alignment horizontal="center" vertical="center" wrapText="1" readingOrder="2"/>
    </xf>
    <xf numFmtId="9" fontId="28" fillId="0" borderId="60" xfId="2" applyFont="1" applyBorder="1" applyAlignment="1">
      <alignment horizontal="center" vertical="center" wrapText="1"/>
    </xf>
    <xf numFmtId="3" fontId="28" fillId="0" borderId="60" xfId="0" applyNumberFormat="1" applyFont="1" applyBorder="1" applyAlignment="1">
      <alignment horizontal="center" vertical="center" readingOrder="2"/>
    </xf>
    <xf numFmtId="4" fontId="28" fillId="0" borderId="60" xfId="0" applyNumberFormat="1" applyFont="1" applyBorder="1" applyAlignment="1">
      <alignment horizontal="center" vertical="center" wrapText="1" readingOrder="2"/>
    </xf>
    <xf numFmtId="0" fontId="28" fillId="0" borderId="64" xfId="0" applyFont="1" applyBorder="1" applyAlignment="1">
      <alignment horizontal="center" vertical="center" wrapText="1" readingOrder="2"/>
    </xf>
    <xf numFmtId="0" fontId="28" fillId="0" borderId="68" xfId="0" applyFont="1" applyBorder="1" applyAlignment="1">
      <alignment horizontal="center" vertical="center" wrapText="1" readingOrder="2"/>
    </xf>
    <xf numFmtId="0" fontId="28" fillId="0" borderId="69" xfId="0" applyFont="1" applyBorder="1" applyAlignment="1">
      <alignment horizontal="center" vertical="center" wrapText="1" readingOrder="2"/>
    </xf>
    <xf numFmtId="9" fontId="28" fillId="0" borderId="60" xfId="2" applyFont="1" applyBorder="1" applyAlignment="1">
      <alignment horizontal="center" vertical="center" wrapText="1" readingOrder="2"/>
    </xf>
    <xf numFmtId="0" fontId="33" fillId="0" borderId="0" xfId="0" applyFont="1" applyAlignment="1">
      <alignment horizontal="right" vertical="top" wrapText="1" readingOrder="2"/>
    </xf>
    <xf numFmtId="3" fontId="28" fillId="0" borderId="55" xfId="0" applyNumberFormat="1" applyFont="1" applyBorder="1" applyAlignment="1">
      <alignment horizontal="center" vertical="center" wrapText="1" readingOrder="2"/>
    </xf>
    <xf numFmtId="4" fontId="28" fillId="0" borderId="55" xfId="0" applyNumberFormat="1" applyFont="1" applyBorder="1" applyAlignment="1">
      <alignment horizontal="center" vertical="center" wrapText="1" readingOrder="2"/>
    </xf>
    <xf numFmtId="0" fontId="28" fillId="0" borderId="64" xfId="0" applyFont="1" applyBorder="1" applyAlignment="1">
      <alignment horizontal="center" vertical="center" wrapText="1"/>
    </xf>
    <xf numFmtId="0" fontId="28" fillId="0" borderId="68" xfId="0" applyFont="1" applyBorder="1" applyAlignment="1">
      <alignment horizontal="center" vertical="center" wrapText="1"/>
    </xf>
    <xf numFmtId="0" fontId="22" fillId="0" borderId="0" xfId="0" applyFont="1" applyAlignment="1">
      <alignment horizontal="center" wrapText="1"/>
    </xf>
    <xf numFmtId="0" fontId="0" fillId="0" borderId="72" xfId="0" applyBorder="1" applyAlignment="1">
      <alignment horizontal="center" vertical="center"/>
    </xf>
    <xf numFmtId="0" fontId="0" fillId="0" borderId="28" xfId="0" applyBorder="1" applyAlignment="1">
      <alignment horizontal="center"/>
    </xf>
    <xf numFmtId="0" fontId="0" fillId="0" borderId="20" xfId="0" applyBorder="1" applyAlignment="1">
      <alignment horizontal="center"/>
    </xf>
    <xf numFmtId="0" fontId="26" fillId="0" borderId="0" xfId="0" applyFont="1" applyAlignment="1">
      <alignment horizontal="right"/>
    </xf>
    <xf numFmtId="9" fontId="0" fillId="0" borderId="65" xfId="0" applyNumberFormat="1" applyBorder="1" applyAlignment="1">
      <alignment horizontal="center" vertical="center"/>
    </xf>
    <xf numFmtId="9" fontId="0" fillId="0" borderId="73" xfId="0" applyNumberFormat="1" applyBorder="1" applyAlignment="1">
      <alignment horizontal="center" vertical="center"/>
    </xf>
    <xf numFmtId="0" fontId="28" fillId="0" borderId="87" xfId="0" applyFont="1" applyBorder="1" applyAlignment="1">
      <alignment horizontal="center" vertical="center" wrapText="1" readingOrder="2"/>
    </xf>
    <xf numFmtId="0" fontId="28" fillId="0" borderId="88" xfId="0" applyFont="1" applyBorder="1" applyAlignment="1">
      <alignment horizontal="center" vertical="center" wrapText="1" readingOrder="2"/>
    </xf>
    <xf numFmtId="0" fontId="0" fillId="0" borderId="73" xfId="0" applyBorder="1" applyAlignment="1">
      <alignment horizontal="center" vertical="center"/>
    </xf>
    <xf numFmtId="0" fontId="27" fillId="0" borderId="46" xfId="0" applyFont="1" applyBorder="1" applyAlignment="1">
      <alignment horizontal="center" vertical="center" wrapText="1"/>
    </xf>
    <xf numFmtId="0" fontId="27" fillId="0" borderId="71" xfId="0" applyFont="1" applyBorder="1" applyAlignment="1">
      <alignment horizontal="center" vertical="center" wrapText="1"/>
    </xf>
    <xf numFmtId="9" fontId="28" fillId="0" borderId="66" xfId="2" applyFont="1" applyBorder="1" applyAlignment="1">
      <alignment horizontal="center" vertical="center" wrapText="1"/>
    </xf>
    <xf numFmtId="9" fontId="28" fillId="0" borderId="70" xfId="2" applyFont="1" applyBorder="1" applyAlignment="1">
      <alignment horizontal="center" vertical="center" wrapText="1"/>
    </xf>
    <xf numFmtId="9" fontId="28" fillId="0" borderId="63" xfId="2" applyFont="1" applyBorder="1" applyAlignment="1">
      <alignment horizontal="center" vertical="center" wrapText="1"/>
    </xf>
    <xf numFmtId="0" fontId="28" fillId="0" borderId="74" xfId="0" applyFont="1" applyBorder="1" applyAlignment="1">
      <alignment horizontal="center" vertical="center" wrapText="1" readingOrder="2"/>
    </xf>
    <xf numFmtId="0" fontId="28" fillId="0" borderId="75" xfId="0" applyFont="1" applyBorder="1" applyAlignment="1">
      <alignment horizontal="center" vertical="center" wrapText="1" readingOrder="2"/>
    </xf>
    <xf numFmtId="0" fontId="28" fillId="0" borderId="76" xfId="0" applyFont="1" applyBorder="1" applyAlignment="1">
      <alignment horizontal="center" vertical="center" wrapText="1" readingOrder="2"/>
    </xf>
    <xf numFmtId="0" fontId="28" fillId="0" borderId="77" xfId="0" applyFont="1" applyBorder="1" applyAlignment="1">
      <alignment horizontal="center" vertical="center" wrapText="1" readingOrder="2"/>
    </xf>
    <xf numFmtId="9" fontId="0" fillId="0" borderId="60" xfId="0" applyNumberFormat="1" applyBorder="1" applyAlignment="1">
      <alignment horizontal="center" vertical="center"/>
    </xf>
    <xf numFmtId="4" fontId="21" fillId="0" borderId="60" xfId="0" applyNumberFormat="1" applyFont="1" applyBorder="1" applyAlignment="1">
      <alignment horizontal="center" vertical="center" readingOrder="2"/>
    </xf>
    <xf numFmtId="0" fontId="10" fillId="0" borderId="5" xfId="0" applyFont="1" applyBorder="1" applyAlignment="1">
      <alignment horizontal="center" vertical="top" wrapText="1" readingOrder="2"/>
    </xf>
    <xf numFmtId="0" fontId="10" fillId="0" borderId="6" xfId="0" applyFont="1" applyBorder="1" applyAlignment="1">
      <alignment horizontal="center" vertical="top" wrapText="1" readingOrder="2"/>
    </xf>
    <xf numFmtId="0" fontId="10" fillId="0" borderId="4" xfId="0" applyFont="1" applyBorder="1" applyAlignment="1">
      <alignment horizontal="center" vertical="top" wrapText="1" readingOrder="2"/>
    </xf>
    <xf numFmtId="0" fontId="10" fillId="0" borderId="13" xfId="0" applyFont="1" applyBorder="1" applyAlignment="1">
      <alignment horizontal="center" vertical="top" wrapText="1" readingOrder="2"/>
    </xf>
    <xf numFmtId="0" fontId="10" fillId="0" borderId="1" xfId="0" applyFont="1" applyBorder="1" applyAlignment="1">
      <alignment horizontal="center" vertical="top" wrapText="1" readingOrder="2"/>
    </xf>
    <xf numFmtId="0" fontId="10" fillId="0" borderId="14" xfId="0" applyFont="1" applyBorder="1" applyAlignment="1">
      <alignment horizontal="center" vertical="top" wrapText="1" readingOrder="2"/>
    </xf>
    <xf numFmtId="0" fontId="11" fillId="0" borderId="78" xfId="0" applyFont="1" applyBorder="1" applyAlignment="1">
      <alignment horizontal="center" vertical="center" wrapText="1" readingOrder="2"/>
    </xf>
    <xf numFmtId="0" fontId="11" fillId="0" borderId="3" xfId="0" applyFont="1" applyBorder="1" applyAlignment="1">
      <alignment horizontal="center" vertical="center" wrapText="1" readingOrder="2"/>
    </xf>
    <xf numFmtId="0" fontId="11" fillId="0" borderId="18" xfId="0" applyFont="1" applyBorder="1" applyAlignment="1">
      <alignment horizontal="center" vertical="center" wrapText="1" readingOrder="2"/>
    </xf>
    <xf numFmtId="0" fontId="11" fillId="0" borderId="9" xfId="0" applyFont="1" applyBorder="1" applyAlignment="1">
      <alignment horizontal="center" vertical="center" wrapText="1" readingOrder="2"/>
    </xf>
    <xf numFmtId="0" fontId="16" fillId="0" borderId="79" xfId="0" applyFont="1" applyBorder="1" applyAlignment="1">
      <alignment horizontal="center" vertical="center" wrapText="1" readingOrder="2"/>
    </xf>
    <xf numFmtId="0" fontId="16" fillId="0" borderId="80" xfId="0" applyFont="1" applyBorder="1" applyAlignment="1">
      <alignment horizontal="center" vertical="center" wrapText="1" readingOrder="2"/>
    </xf>
    <xf numFmtId="0" fontId="16" fillId="0" borderId="81" xfId="0" applyFont="1" applyBorder="1" applyAlignment="1">
      <alignment horizontal="center" vertical="center" wrapText="1" readingOrder="2"/>
    </xf>
    <xf numFmtId="0" fontId="11" fillId="0" borderId="5" xfId="0" applyFont="1" applyBorder="1" applyAlignment="1">
      <alignment horizontal="center" vertical="center" wrapText="1" readingOrder="2"/>
    </xf>
    <xf numFmtId="0" fontId="11" fillId="0" borderId="4" xfId="0" applyFont="1" applyBorder="1" applyAlignment="1">
      <alignment horizontal="center" vertical="center" wrapText="1" readingOrder="2"/>
    </xf>
    <xf numFmtId="0" fontId="11" fillId="0" borderId="13" xfId="0" applyFont="1" applyBorder="1" applyAlignment="1">
      <alignment horizontal="center" vertical="center" wrapText="1" readingOrder="2"/>
    </xf>
    <xf numFmtId="0" fontId="11" fillId="0" borderId="14" xfId="0" applyFont="1" applyBorder="1" applyAlignment="1">
      <alignment horizontal="center" vertical="center" wrapText="1" readingOrder="2"/>
    </xf>
  </cellXfs>
  <cellStyles count="3">
    <cellStyle name="Normal" xfId="0" builtinId="0"/>
    <cellStyle name="Normal 2" xfId="1" xr:uid="{6EA9DD07-FE5A-451E-8031-19861E1FD251}"/>
    <cellStyle name="Percent" xfId="2" builtinId="5"/>
  </cellStyles>
  <dxfs count="7">
    <dxf>
      <font>
        <b/>
        <i val="0"/>
        <condense val="0"/>
        <extend val="0"/>
      </font>
      <fill>
        <patternFill>
          <bgColor indexed="14"/>
        </patternFill>
      </fill>
    </dxf>
    <dxf>
      <font>
        <b/>
        <i val="0"/>
        <condense val="0"/>
        <extend val="0"/>
      </font>
      <fill>
        <patternFill>
          <bgColor indexed="14"/>
        </patternFill>
      </fill>
    </dxf>
    <dxf>
      <font>
        <b/>
        <i val="0"/>
        <condense val="0"/>
        <extend val="0"/>
      </font>
      <fill>
        <patternFill>
          <bgColor indexed="14"/>
        </patternFill>
      </fill>
    </dxf>
    <dxf>
      <font>
        <b/>
        <i/>
        <condense val="0"/>
        <extend val="0"/>
        <u val="double"/>
      </font>
      <fill>
        <patternFill>
          <bgColor indexed="10"/>
        </patternFill>
      </fill>
    </dxf>
    <dxf>
      <fill>
        <patternFill>
          <bgColor indexed="47"/>
        </patternFill>
      </fill>
    </dxf>
    <dxf>
      <fill>
        <patternFill>
          <bgColor indexed="47"/>
        </patternFill>
      </fill>
    </dxf>
    <dxf>
      <fill>
        <patternFill>
          <bgColor indexed="47"/>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71EE2-6E21-439D-A578-65F87F81BB28}">
  <dimension ref="A1:K50"/>
  <sheetViews>
    <sheetView rightToLeft="1" tabSelected="1" topLeftCell="A17" zoomScale="120" zoomScaleNormal="120" zoomScaleSheetLayoutView="100" workbookViewId="0">
      <selection activeCell="H30" sqref="H30"/>
    </sheetView>
  </sheetViews>
  <sheetFormatPr defaultRowHeight="12.75" x14ac:dyDescent="0.2"/>
  <cols>
    <col min="1" max="1" width="11.28515625" customWidth="1"/>
    <col min="2" max="2" width="19.85546875" customWidth="1"/>
    <col min="3" max="3" width="16" bestFit="1" customWidth="1"/>
    <col min="4" max="4" width="20.5703125" customWidth="1"/>
    <col min="5" max="5" width="20" customWidth="1"/>
    <col min="6" max="6" width="7.42578125" customWidth="1"/>
    <col min="7" max="7" width="8.42578125" style="107" customWidth="1"/>
    <col min="8" max="8" width="11.7109375" customWidth="1"/>
    <col min="9" max="9" width="9.7109375" customWidth="1"/>
    <col min="10" max="10" width="9.140625" style="76"/>
  </cols>
  <sheetData>
    <row r="1" spans="1:11" ht="16.5" x14ac:dyDescent="0.25">
      <c r="A1" s="238" t="s">
        <v>45</v>
      </c>
      <c r="B1" s="238"/>
      <c r="C1" s="238"/>
      <c r="D1" s="125"/>
      <c r="E1" s="125"/>
      <c r="F1" s="125"/>
      <c r="G1" s="126"/>
      <c r="H1" s="125"/>
      <c r="I1" s="125"/>
      <c r="J1" s="141" t="s">
        <v>65</v>
      </c>
      <c r="K1" s="142">
        <v>7</v>
      </c>
    </row>
    <row r="2" spans="1:11" ht="13.5" thickBot="1" x14ac:dyDescent="0.25">
      <c r="J2" s="141" t="s">
        <v>66</v>
      </c>
      <c r="K2" s="142">
        <v>10</v>
      </c>
    </row>
    <row r="3" spans="1:11" s="110" customFormat="1" ht="31.5" customHeight="1" thickBot="1" x14ac:dyDescent="0.25">
      <c r="A3" s="111" t="s">
        <v>46</v>
      </c>
      <c r="B3" s="111" t="s">
        <v>47</v>
      </c>
      <c r="C3" s="112" t="s">
        <v>54</v>
      </c>
      <c r="D3" s="244" t="s">
        <v>48</v>
      </c>
      <c r="E3" s="245"/>
      <c r="F3" s="113" t="s">
        <v>3</v>
      </c>
      <c r="G3" s="127" t="s">
        <v>49</v>
      </c>
      <c r="H3" s="114" t="s">
        <v>50</v>
      </c>
      <c r="I3" s="114" t="s">
        <v>43</v>
      </c>
      <c r="J3" s="145" t="s">
        <v>67</v>
      </c>
      <c r="K3" s="142">
        <f>K2-K1</f>
        <v>3</v>
      </c>
    </row>
    <row r="4" spans="1:11" s="117" customFormat="1" ht="14.25" hidden="1" customHeight="1" thickBot="1" x14ac:dyDescent="0.25">
      <c r="A4" s="225" t="s">
        <v>51</v>
      </c>
      <c r="B4" s="225" t="s">
        <v>85</v>
      </c>
      <c r="C4" s="133"/>
      <c r="D4" s="115"/>
      <c r="E4" s="116"/>
      <c r="F4" s="134"/>
      <c r="G4" s="135"/>
      <c r="H4" s="136"/>
      <c r="I4" s="136"/>
      <c r="J4" s="76"/>
    </row>
    <row r="5" spans="1:11" s="117" customFormat="1" ht="14.25" customHeight="1" x14ac:dyDescent="0.2">
      <c r="A5" s="226"/>
      <c r="B5" s="226"/>
      <c r="C5" s="225" t="s">
        <v>75</v>
      </c>
      <c r="D5" s="115" t="s">
        <v>76</v>
      </c>
      <c r="E5" s="116" t="s">
        <v>58</v>
      </c>
      <c r="F5" s="246">
        <v>0.5</v>
      </c>
      <c r="G5" s="214"/>
      <c r="H5" s="216"/>
      <c r="I5" s="218"/>
      <c r="J5" s="239">
        <f>SUM(F5:F13)</f>
        <v>1</v>
      </c>
    </row>
    <row r="6" spans="1:11" s="117" customFormat="1" ht="14.25" customHeight="1" x14ac:dyDescent="0.2">
      <c r="A6" s="226"/>
      <c r="B6" s="226"/>
      <c r="C6" s="226"/>
      <c r="D6" s="118">
        <v>3</v>
      </c>
      <c r="E6" s="119">
        <f>$K$1</f>
        <v>7</v>
      </c>
      <c r="F6" s="247"/>
      <c r="G6" s="215"/>
      <c r="H6" s="217"/>
      <c r="I6" s="219"/>
      <c r="J6" s="240"/>
    </row>
    <row r="7" spans="1:11" s="117" customFormat="1" ht="14.25" x14ac:dyDescent="0.2">
      <c r="A7" s="226"/>
      <c r="B7" s="226"/>
      <c r="C7" s="226"/>
      <c r="D7" s="157" t="s">
        <v>78</v>
      </c>
      <c r="E7" s="120" t="s">
        <v>77</v>
      </c>
      <c r="F7" s="247"/>
      <c r="G7" s="215"/>
      <c r="H7" s="217"/>
      <c r="I7" s="219"/>
      <c r="J7" s="240"/>
    </row>
    <row r="8" spans="1:11" s="117" customFormat="1" ht="30.75" customHeight="1" thickBot="1" x14ac:dyDescent="0.25">
      <c r="A8" s="226"/>
      <c r="B8" s="226"/>
      <c r="C8" s="227"/>
      <c r="D8" s="121" t="s">
        <v>74</v>
      </c>
      <c r="E8" s="122">
        <v>10</v>
      </c>
      <c r="F8" s="248"/>
      <c r="G8" s="230"/>
      <c r="H8" s="231"/>
      <c r="I8" s="219"/>
      <c r="J8" s="240"/>
    </row>
    <row r="9" spans="1:11" s="117" customFormat="1" ht="15" customHeight="1" x14ac:dyDescent="0.2">
      <c r="A9" s="226"/>
      <c r="B9" s="226"/>
      <c r="C9" s="225" t="s">
        <v>79</v>
      </c>
      <c r="D9" s="115" t="s">
        <v>80</v>
      </c>
      <c r="E9" s="116" t="s">
        <v>58</v>
      </c>
      <c r="F9" s="246">
        <v>0.5</v>
      </c>
      <c r="G9" s="214"/>
      <c r="H9" s="216"/>
      <c r="I9" s="219"/>
      <c r="J9" s="240"/>
    </row>
    <row r="10" spans="1:11" s="117" customFormat="1" ht="15" customHeight="1" x14ac:dyDescent="0.2">
      <c r="A10" s="226"/>
      <c r="B10" s="226"/>
      <c r="C10" s="226"/>
      <c r="D10" s="118" t="s">
        <v>81</v>
      </c>
      <c r="E10" s="119">
        <f>$K$1</f>
        <v>7</v>
      </c>
      <c r="F10" s="247"/>
      <c r="G10" s="215"/>
      <c r="H10" s="217"/>
      <c r="I10" s="219"/>
      <c r="J10" s="240"/>
    </row>
    <row r="11" spans="1:11" s="117" customFormat="1" ht="15" customHeight="1" x14ac:dyDescent="0.2">
      <c r="A11" s="226"/>
      <c r="B11" s="226"/>
      <c r="C11" s="226"/>
      <c r="D11" s="118" t="s">
        <v>82</v>
      </c>
      <c r="E11" s="120">
        <v>8</v>
      </c>
      <c r="F11" s="247"/>
      <c r="G11" s="215"/>
      <c r="H11" s="217"/>
      <c r="I11" s="219"/>
      <c r="J11" s="240"/>
    </row>
    <row r="12" spans="1:11" s="117" customFormat="1" ht="15" customHeight="1" x14ac:dyDescent="0.2">
      <c r="A12" s="226"/>
      <c r="B12" s="226"/>
      <c r="C12" s="226"/>
      <c r="D12" s="158" t="s">
        <v>83</v>
      </c>
      <c r="E12" s="159">
        <v>9</v>
      </c>
      <c r="F12" s="247"/>
      <c r="G12" s="215"/>
      <c r="H12" s="217"/>
      <c r="I12" s="219"/>
      <c r="J12" s="240"/>
    </row>
    <row r="13" spans="1:11" s="117" customFormat="1" ht="15" customHeight="1" thickBot="1" x14ac:dyDescent="0.25">
      <c r="A13" s="226"/>
      <c r="B13" s="226"/>
      <c r="C13" s="227"/>
      <c r="D13" s="121" t="s">
        <v>84</v>
      </c>
      <c r="E13" s="122">
        <v>10</v>
      </c>
      <c r="F13" s="247"/>
      <c r="G13" s="215"/>
      <c r="H13" s="217"/>
      <c r="I13" s="219"/>
      <c r="J13" s="240"/>
    </row>
    <row r="14" spans="1:11" ht="24.75" customHeight="1" thickBot="1" x14ac:dyDescent="0.25">
      <c r="A14" s="225" t="s">
        <v>36</v>
      </c>
      <c r="B14" s="232" t="s">
        <v>73</v>
      </c>
      <c r="C14" s="232" t="s">
        <v>52</v>
      </c>
      <c r="D14" s="251" t="s">
        <v>68</v>
      </c>
      <c r="E14" s="252"/>
      <c r="F14" s="146">
        <f>1/3</f>
        <v>0.33333333333333331</v>
      </c>
      <c r="G14" s="147"/>
      <c r="H14" s="148">
        <f>G14*F14</f>
        <v>0</v>
      </c>
      <c r="I14" s="218"/>
      <c r="J14" s="239">
        <f>SUM(F14:F16)</f>
        <v>1</v>
      </c>
    </row>
    <row r="15" spans="1:11" ht="24.75" customHeight="1" thickBot="1" x14ac:dyDescent="0.25">
      <c r="A15" s="226"/>
      <c r="B15" s="233"/>
      <c r="C15" s="233"/>
      <c r="D15" s="249" t="s">
        <v>69</v>
      </c>
      <c r="E15" s="250"/>
      <c r="F15" s="146">
        <f t="shared" ref="F15:F16" si="0">1/3</f>
        <v>0.33333333333333331</v>
      </c>
      <c r="G15" s="143"/>
      <c r="H15" s="144">
        <f>G15*F15</f>
        <v>0</v>
      </c>
      <c r="I15" s="219"/>
      <c r="J15" s="243"/>
    </row>
    <row r="16" spans="1:11" ht="24.75" customHeight="1" x14ac:dyDescent="0.2">
      <c r="A16" s="226"/>
      <c r="B16" s="233"/>
      <c r="C16" s="233"/>
      <c r="D16" s="241" t="s">
        <v>70</v>
      </c>
      <c r="E16" s="242"/>
      <c r="F16" s="152">
        <f t="shared" si="0"/>
        <v>0.33333333333333331</v>
      </c>
      <c r="G16" s="151"/>
      <c r="H16" s="150">
        <f>G16*F16</f>
        <v>0</v>
      </c>
      <c r="I16" s="219"/>
      <c r="J16" s="243"/>
    </row>
    <row r="17" spans="1:10" s="123" customFormat="1" ht="30.75" customHeight="1" x14ac:dyDescent="0.2">
      <c r="A17" s="220" t="s">
        <v>37</v>
      </c>
      <c r="B17" s="220" t="s">
        <v>55</v>
      </c>
      <c r="C17" s="220" t="s">
        <v>86</v>
      </c>
      <c r="D17" s="153" t="s">
        <v>87</v>
      </c>
      <c r="E17" s="154">
        <v>5</v>
      </c>
      <c r="F17" s="228">
        <v>0.3</v>
      </c>
      <c r="G17" s="223"/>
      <c r="H17" s="224"/>
      <c r="I17" s="254"/>
      <c r="J17" s="253">
        <f>SUM(F17:F29)</f>
        <v>1</v>
      </c>
    </row>
    <row r="18" spans="1:10" s="123" customFormat="1" ht="14.25" customHeight="1" x14ac:dyDescent="0.2">
      <c r="A18" s="220"/>
      <c r="B18" s="220"/>
      <c r="C18" s="220"/>
      <c r="D18" s="153" t="s">
        <v>88</v>
      </c>
      <c r="E18" s="154">
        <v>8</v>
      </c>
      <c r="F18" s="228"/>
      <c r="G18" s="223"/>
      <c r="H18" s="224"/>
      <c r="I18" s="254"/>
      <c r="J18" s="253"/>
    </row>
    <row r="19" spans="1:10" ht="14.25" x14ac:dyDescent="0.2">
      <c r="A19" s="220"/>
      <c r="B19" s="220"/>
      <c r="C19" s="220"/>
      <c r="D19" s="153" t="s">
        <v>89</v>
      </c>
      <c r="E19" s="155">
        <v>9</v>
      </c>
      <c r="F19" s="228"/>
      <c r="G19" s="223"/>
      <c r="H19" s="224"/>
      <c r="I19" s="254"/>
      <c r="J19" s="253"/>
    </row>
    <row r="20" spans="1:10" s="123" customFormat="1" ht="15" customHeight="1" x14ac:dyDescent="0.2">
      <c r="A20" s="220"/>
      <c r="B20" s="220"/>
      <c r="C20" s="220"/>
      <c r="D20" s="153" t="s">
        <v>90</v>
      </c>
      <c r="E20" s="154">
        <v>10</v>
      </c>
      <c r="F20" s="228"/>
      <c r="G20" s="223"/>
      <c r="H20" s="224"/>
      <c r="I20" s="254"/>
      <c r="J20" s="253"/>
    </row>
    <row r="21" spans="1:10" s="123" customFormat="1" ht="14.25" customHeight="1" x14ac:dyDescent="0.2">
      <c r="A21" s="220"/>
      <c r="B21" s="220"/>
      <c r="C21" s="220" t="s">
        <v>91</v>
      </c>
      <c r="D21" s="153" t="s">
        <v>92</v>
      </c>
      <c r="E21" s="154">
        <v>0</v>
      </c>
      <c r="F21" s="222">
        <v>0.4</v>
      </c>
      <c r="G21" s="223"/>
      <c r="H21" s="224"/>
      <c r="I21" s="254"/>
      <c r="J21" s="253"/>
    </row>
    <row r="22" spans="1:10" s="123" customFormat="1" ht="14.25" customHeight="1" x14ac:dyDescent="0.2">
      <c r="A22" s="220"/>
      <c r="B22" s="220"/>
      <c r="C22" s="220"/>
      <c r="D22" s="153" t="s">
        <v>93</v>
      </c>
      <c r="E22" s="154">
        <f>$K$1</f>
        <v>7</v>
      </c>
      <c r="F22" s="222"/>
      <c r="G22" s="223"/>
      <c r="H22" s="224"/>
      <c r="I22" s="254"/>
      <c r="J22" s="253"/>
    </row>
    <row r="23" spans="1:10" ht="14.25" customHeight="1" x14ac:dyDescent="0.2">
      <c r="A23" s="220"/>
      <c r="B23" s="220"/>
      <c r="C23" s="220"/>
      <c r="D23" s="156" t="s">
        <v>94</v>
      </c>
      <c r="E23" s="155">
        <v>8.5</v>
      </c>
      <c r="F23" s="222"/>
      <c r="G23" s="223"/>
      <c r="H23" s="224"/>
      <c r="I23" s="254"/>
      <c r="J23" s="253"/>
    </row>
    <row r="24" spans="1:10" ht="28.5" customHeight="1" thickBot="1" x14ac:dyDescent="0.25">
      <c r="A24" s="220"/>
      <c r="B24" s="220"/>
      <c r="C24" s="220"/>
      <c r="D24" s="153" t="s">
        <v>95</v>
      </c>
      <c r="E24" s="154">
        <v>10</v>
      </c>
      <c r="F24" s="222"/>
      <c r="G24" s="223"/>
      <c r="H24" s="224"/>
      <c r="I24" s="254"/>
      <c r="J24" s="253"/>
    </row>
    <row r="25" spans="1:10" s="117" customFormat="1" ht="14.25" customHeight="1" x14ac:dyDescent="0.2">
      <c r="A25" s="220"/>
      <c r="B25" s="220"/>
      <c r="C25" s="225" t="s">
        <v>96</v>
      </c>
      <c r="D25" s="153" t="s">
        <v>97</v>
      </c>
      <c r="E25" s="154">
        <v>0</v>
      </c>
      <c r="F25" s="222">
        <v>0.3</v>
      </c>
      <c r="G25" s="221"/>
      <c r="H25" s="224"/>
      <c r="I25" s="254"/>
      <c r="J25" s="253"/>
    </row>
    <row r="26" spans="1:10" s="117" customFormat="1" ht="14.25" customHeight="1" x14ac:dyDescent="0.2">
      <c r="A26" s="220"/>
      <c r="B26" s="220"/>
      <c r="C26" s="226"/>
      <c r="D26" s="153" t="s">
        <v>98</v>
      </c>
      <c r="E26" s="154">
        <f>$K$1</f>
        <v>7</v>
      </c>
      <c r="F26" s="222"/>
      <c r="G26" s="221"/>
      <c r="H26" s="224"/>
      <c r="I26" s="254"/>
      <c r="J26" s="253"/>
    </row>
    <row r="27" spans="1:10" s="117" customFormat="1" ht="14.25" x14ac:dyDescent="0.2">
      <c r="A27" s="220"/>
      <c r="B27" s="220"/>
      <c r="C27" s="226"/>
      <c r="D27" s="153" t="s">
        <v>99</v>
      </c>
      <c r="E27" s="155">
        <v>8</v>
      </c>
      <c r="F27" s="222"/>
      <c r="G27" s="221"/>
      <c r="H27" s="224"/>
      <c r="I27" s="254"/>
      <c r="J27" s="253"/>
    </row>
    <row r="28" spans="1:10" s="117" customFormat="1" ht="14.25" x14ac:dyDescent="0.2">
      <c r="A28" s="220"/>
      <c r="B28" s="220"/>
      <c r="C28" s="226"/>
      <c r="D28" s="153" t="s">
        <v>100</v>
      </c>
      <c r="E28" s="155">
        <v>9</v>
      </c>
      <c r="F28" s="222"/>
      <c r="G28" s="221"/>
      <c r="H28" s="224"/>
      <c r="I28" s="254"/>
      <c r="J28" s="253"/>
    </row>
    <row r="29" spans="1:10" s="117" customFormat="1" ht="15" customHeight="1" thickBot="1" x14ac:dyDescent="0.25">
      <c r="A29" s="220"/>
      <c r="B29" s="220"/>
      <c r="C29" s="227"/>
      <c r="D29" s="153" t="s">
        <v>101</v>
      </c>
      <c r="E29" s="154">
        <v>10</v>
      </c>
      <c r="F29" s="222"/>
      <c r="G29" s="221"/>
      <c r="H29" s="224"/>
      <c r="I29" s="254"/>
      <c r="J29" s="253"/>
    </row>
    <row r="30" spans="1:10" ht="24" customHeight="1" x14ac:dyDescent="0.2">
      <c r="A30" t="s">
        <v>53</v>
      </c>
      <c r="B30" s="124"/>
      <c r="D30" t="s">
        <v>53</v>
      </c>
      <c r="E30" s="237"/>
      <c r="F30" s="237"/>
      <c r="G30" s="237"/>
      <c r="H30" t="s">
        <v>53</v>
      </c>
      <c r="I30" s="160"/>
    </row>
    <row r="31" spans="1:10" ht="24" customHeight="1" x14ac:dyDescent="0.2">
      <c r="A31" t="s">
        <v>53</v>
      </c>
      <c r="B31" s="124"/>
      <c r="C31" s="76"/>
      <c r="D31" t="s">
        <v>53</v>
      </c>
      <c r="E31" s="236"/>
      <c r="F31" s="236"/>
      <c r="G31" s="236"/>
      <c r="H31" t="s">
        <v>53</v>
      </c>
      <c r="I31" s="162"/>
    </row>
    <row r="32" spans="1:10" x14ac:dyDescent="0.2">
      <c r="C32" s="76"/>
      <c r="D32" s="76"/>
      <c r="E32" s="235"/>
      <c r="F32" s="235"/>
      <c r="G32" s="235"/>
      <c r="H32" s="76"/>
      <c r="I32" s="161"/>
    </row>
    <row r="33" spans="1:9" ht="15.75" x14ac:dyDescent="0.25">
      <c r="A33" s="234" t="s">
        <v>64</v>
      </c>
      <c r="B33" s="234"/>
      <c r="C33" s="234"/>
      <c r="D33" s="234"/>
      <c r="E33" s="234"/>
      <c r="F33" s="234"/>
      <c r="G33" s="234"/>
      <c r="H33" s="234"/>
      <c r="I33" s="234"/>
    </row>
    <row r="34" spans="1:9" x14ac:dyDescent="0.2">
      <c r="C34" s="76"/>
      <c r="D34" s="76"/>
      <c r="E34" s="76"/>
      <c r="F34" s="76"/>
      <c r="G34" s="128"/>
      <c r="H34" s="76"/>
      <c r="I34" s="76"/>
    </row>
    <row r="35" spans="1:9" ht="23.25" customHeight="1" x14ac:dyDescent="0.2">
      <c r="A35" s="229" t="s">
        <v>72</v>
      </c>
      <c r="B35" s="229"/>
      <c r="C35" s="229"/>
      <c r="D35" s="229"/>
      <c r="E35" s="229"/>
      <c r="F35" s="229"/>
      <c r="G35" s="229"/>
      <c r="H35" s="229"/>
      <c r="I35" s="229"/>
    </row>
    <row r="36" spans="1:9" ht="23.25" customHeight="1" x14ac:dyDescent="0.2">
      <c r="A36" s="229"/>
      <c r="B36" s="229"/>
      <c r="C36" s="229"/>
      <c r="D36" s="229"/>
      <c r="E36" s="229"/>
      <c r="F36" s="229"/>
      <c r="G36" s="229"/>
      <c r="H36" s="229"/>
      <c r="I36" s="229"/>
    </row>
    <row r="37" spans="1:9" x14ac:dyDescent="0.2">
      <c r="C37" s="76"/>
      <c r="D37" s="76"/>
      <c r="E37" s="76"/>
      <c r="F37" s="76"/>
      <c r="G37" s="128"/>
      <c r="H37" s="76"/>
      <c r="I37" s="76"/>
    </row>
    <row r="38" spans="1:9" x14ac:dyDescent="0.2">
      <c r="C38" s="76"/>
      <c r="D38" s="76"/>
      <c r="E38" s="76"/>
      <c r="F38" s="76"/>
      <c r="G38" s="128"/>
      <c r="H38" s="76"/>
      <c r="I38" s="76"/>
    </row>
    <row r="39" spans="1:9" x14ac:dyDescent="0.2">
      <c r="C39" s="76"/>
      <c r="D39" s="76"/>
      <c r="E39" s="76"/>
      <c r="F39" s="76"/>
      <c r="G39" s="128"/>
      <c r="H39" s="76"/>
      <c r="I39" s="76"/>
    </row>
    <row r="40" spans="1:9" x14ac:dyDescent="0.2">
      <c r="C40" s="76"/>
      <c r="D40" s="76"/>
      <c r="E40" s="76"/>
      <c r="F40" s="76"/>
      <c r="G40" s="128"/>
      <c r="H40" s="76"/>
      <c r="I40" s="76"/>
    </row>
    <row r="41" spans="1:9" x14ac:dyDescent="0.2">
      <c r="C41" s="76"/>
      <c r="D41" s="76"/>
      <c r="E41" s="76"/>
      <c r="F41" s="76"/>
      <c r="G41" s="128"/>
      <c r="H41" s="76"/>
      <c r="I41" s="76"/>
    </row>
    <row r="42" spans="1:9" x14ac:dyDescent="0.2">
      <c r="C42" s="76"/>
      <c r="D42" s="76"/>
      <c r="E42" s="76"/>
      <c r="F42" s="76"/>
      <c r="G42" s="128"/>
      <c r="H42" s="76"/>
      <c r="I42" s="76"/>
    </row>
    <row r="43" spans="1:9" x14ac:dyDescent="0.2">
      <c r="C43" s="76"/>
      <c r="D43" s="76"/>
      <c r="E43" s="76"/>
      <c r="F43" s="76"/>
      <c r="G43" s="128"/>
      <c r="H43" s="76"/>
      <c r="I43" s="76"/>
    </row>
    <row r="44" spans="1:9" x14ac:dyDescent="0.2">
      <c r="C44" s="76"/>
      <c r="D44" s="76"/>
      <c r="E44" s="76"/>
      <c r="F44" s="76"/>
      <c r="G44" s="128"/>
      <c r="H44" s="76"/>
      <c r="I44" s="76"/>
    </row>
    <row r="45" spans="1:9" x14ac:dyDescent="0.2">
      <c r="C45" s="76"/>
      <c r="D45" s="76"/>
      <c r="E45" s="76"/>
      <c r="F45" s="76"/>
      <c r="G45" s="128"/>
      <c r="H45" s="76"/>
      <c r="I45" s="76"/>
    </row>
    <row r="46" spans="1:9" x14ac:dyDescent="0.2">
      <c r="C46" s="76"/>
      <c r="D46" s="76"/>
      <c r="E46" s="76"/>
      <c r="F46" s="76"/>
      <c r="G46" s="128"/>
      <c r="H46" s="76"/>
      <c r="I46" s="76"/>
    </row>
    <row r="47" spans="1:9" x14ac:dyDescent="0.2">
      <c r="C47" s="76"/>
      <c r="D47" s="76"/>
      <c r="E47" s="76"/>
      <c r="F47" s="76"/>
      <c r="G47" s="128"/>
      <c r="H47" s="76"/>
      <c r="I47" s="76"/>
    </row>
    <row r="48" spans="1:9" x14ac:dyDescent="0.2">
      <c r="C48" s="76"/>
      <c r="D48" s="76"/>
      <c r="E48" s="76"/>
      <c r="F48" s="76"/>
      <c r="G48" s="128"/>
      <c r="H48" s="76"/>
      <c r="I48" s="76"/>
    </row>
    <row r="49" spans="3:9" x14ac:dyDescent="0.2">
      <c r="C49" s="76"/>
      <c r="D49" s="76"/>
      <c r="E49" s="76"/>
      <c r="F49" s="76"/>
      <c r="G49" s="128"/>
      <c r="H49" s="76"/>
      <c r="I49" s="76"/>
    </row>
    <row r="50" spans="3:9" x14ac:dyDescent="0.2">
      <c r="C50" s="76"/>
      <c r="D50" s="76"/>
      <c r="E50" s="76"/>
      <c r="F50" s="76"/>
      <c r="G50" s="128"/>
      <c r="H50" s="76"/>
      <c r="I50" s="76"/>
    </row>
  </sheetData>
  <mergeCells count="43">
    <mergeCell ref="J17:J29"/>
    <mergeCell ref="I17:I29"/>
    <mergeCell ref="F25:F29"/>
    <mergeCell ref="G25:G29"/>
    <mergeCell ref="H25:H29"/>
    <mergeCell ref="G17:G20"/>
    <mergeCell ref="H17:H20"/>
    <mergeCell ref="A1:C1"/>
    <mergeCell ref="J5:J13"/>
    <mergeCell ref="A14:A16"/>
    <mergeCell ref="B14:B16"/>
    <mergeCell ref="D16:E16"/>
    <mergeCell ref="J14:J16"/>
    <mergeCell ref="D3:E3"/>
    <mergeCell ref="G5:G8"/>
    <mergeCell ref="F5:F8"/>
    <mergeCell ref="C5:C8"/>
    <mergeCell ref="C9:C13"/>
    <mergeCell ref="D15:E15"/>
    <mergeCell ref="D14:E14"/>
    <mergeCell ref="F9:F13"/>
    <mergeCell ref="A35:I36"/>
    <mergeCell ref="A4:A13"/>
    <mergeCell ref="H5:H8"/>
    <mergeCell ref="B4:B13"/>
    <mergeCell ref="C14:C16"/>
    <mergeCell ref="A33:I33"/>
    <mergeCell ref="B17:B29"/>
    <mergeCell ref="E32:G32"/>
    <mergeCell ref="E31:G31"/>
    <mergeCell ref="E30:G30"/>
    <mergeCell ref="I14:I16"/>
    <mergeCell ref="A17:A29"/>
    <mergeCell ref="C21:C24"/>
    <mergeCell ref="F21:F24"/>
    <mergeCell ref="G21:G24"/>
    <mergeCell ref="H21:H24"/>
    <mergeCell ref="C25:C29"/>
    <mergeCell ref="C17:C20"/>
    <mergeCell ref="F17:F20"/>
    <mergeCell ref="G9:G13"/>
    <mergeCell ref="H9:H13"/>
    <mergeCell ref="I5:I13"/>
  </mergeCells>
  <phoneticPr fontId="25" type="noConversion"/>
  <conditionalFormatting sqref="G4:G5">
    <cfRule type="cellIs" dxfId="6" priority="25" stopIfTrue="1" operator="equal">
      <formula>0</formula>
    </cfRule>
  </conditionalFormatting>
  <conditionalFormatting sqref="G14:G17 G21">
    <cfRule type="cellIs" dxfId="5" priority="5" stopIfTrue="1" operator="equal">
      <formula>0</formula>
    </cfRule>
  </conditionalFormatting>
  <conditionalFormatting sqref="G25">
    <cfRule type="cellIs" dxfId="4" priority="4" stopIfTrue="1" operator="equal">
      <formula>0</formula>
    </cfRule>
  </conditionalFormatting>
  <conditionalFormatting sqref="J4:J17">
    <cfRule type="cellIs" dxfId="3" priority="6" stopIfTrue="1" operator="lessThan">
      <formula>1</formula>
    </cfRule>
  </conditionalFormatting>
  <printOptions horizontalCentered="1"/>
  <pageMargins left="0.23622047244094491" right="0.23622047244094491" top="0.47244094488188981" bottom="0.15748031496062992" header="0.27559055118110237" footer="0.15748031496062992"/>
  <pageSetup paperSize="9" scale="75" orientation="portrait" r:id="rId1"/>
  <headerFooter alignWithMargins="0">
    <oddHeader xml:space="preserve">&amp;Lעמוד &amp;P מתוך &amp;N&amp;C&amp;"Arial,מודגש"&amp;12
</oddHeader>
    <oddFooter>&amp;L&amp;A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5177E-64C8-4E31-BF8C-F59D31C17025}">
  <dimension ref="A1:O20"/>
  <sheetViews>
    <sheetView rightToLeft="1" topLeftCell="A3" zoomScaleNormal="100" zoomScaleSheetLayoutView="110" workbookViewId="0">
      <selection activeCell="D18" sqref="D18"/>
    </sheetView>
  </sheetViews>
  <sheetFormatPr defaultRowHeight="17.25" customHeight="1" x14ac:dyDescent="0.2"/>
  <cols>
    <col min="1" max="1" width="8.28515625" style="8" bestFit="1" customWidth="1"/>
    <col min="2" max="2" width="39.28515625" style="8" customWidth="1"/>
    <col min="3" max="3" width="13.42578125" style="10" customWidth="1"/>
    <col min="4" max="4" width="6.85546875" style="8" customWidth="1"/>
    <col min="5" max="5" width="8.42578125" style="8" customWidth="1"/>
    <col min="6" max="6" width="8.5703125" style="8" customWidth="1"/>
    <col min="7" max="7" width="8" style="8" customWidth="1"/>
    <col min="8" max="8" width="8.5703125" style="8" customWidth="1"/>
    <col min="9" max="9" width="7.28515625" style="8" customWidth="1"/>
    <col min="10" max="10" width="8" style="8" customWidth="1"/>
    <col min="11" max="11" width="8.140625" style="10" customWidth="1"/>
    <col min="12" max="12" width="8.42578125" style="8" customWidth="1"/>
    <col min="13" max="13" width="22.28515625" style="8" customWidth="1"/>
    <col min="14" max="16384" width="9.140625" style="8"/>
  </cols>
  <sheetData>
    <row r="1" spans="1:15" ht="19.5" thickTop="1" x14ac:dyDescent="0.2">
      <c r="A1" s="6" t="s">
        <v>25</v>
      </c>
      <c r="B1" s="7" t="s">
        <v>28</v>
      </c>
      <c r="C1" s="33" t="s">
        <v>20</v>
      </c>
      <c r="D1" s="255" t="str">
        <f>'סיכום הצעות'!D1</f>
        <v>הנושא: מתן שירותי עזר לפיקוח על מעונות יום לפעוטות</v>
      </c>
      <c r="E1" s="256"/>
      <c r="F1" s="256"/>
      <c r="G1" s="256"/>
      <c r="H1" s="257"/>
      <c r="I1" s="34" t="s">
        <v>0</v>
      </c>
      <c r="J1" s="43">
        <v>1</v>
      </c>
      <c r="K1" s="108" t="s">
        <v>21</v>
      </c>
      <c r="L1" s="64"/>
      <c r="M1" s="37"/>
    </row>
    <row r="2" spans="1:15" ht="16.5" thickBot="1" x14ac:dyDescent="0.25">
      <c r="A2" s="42" t="s">
        <v>27</v>
      </c>
      <c r="B2" s="9"/>
      <c r="C2" s="45" t="s">
        <v>109</v>
      </c>
      <c r="D2" s="258"/>
      <c r="E2" s="259"/>
      <c r="F2" s="259"/>
      <c r="G2" s="259"/>
      <c r="H2" s="260"/>
      <c r="I2" s="38" t="s">
        <v>1</v>
      </c>
      <c r="J2" s="44">
        <v>2</v>
      </c>
      <c r="K2" s="109" t="s">
        <v>22</v>
      </c>
      <c r="L2" s="65"/>
      <c r="M2" s="41"/>
    </row>
    <row r="3" spans="1:15" s="54" customFormat="1" ht="17.25" customHeight="1" thickTop="1" x14ac:dyDescent="0.2">
      <c r="A3" s="268" t="s">
        <v>2</v>
      </c>
      <c r="B3" s="269"/>
      <c r="C3" s="263" t="s">
        <v>61</v>
      </c>
      <c r="D3" s="52" t="s">
        <v>3</v>
      </c>
      <c r="E3" s="53" t="s">
        <v>5</v>
      </c>
      <c r="F3" s="77">
        <v>1</v>
      </c>
      <c r="G3" s="53" t="s">
        <v>5</v>
      </c>
      <c r="H3" s="77">
        <v>2</v>
      </c>
      <c r="I3" s="53" t="s">
        <v>5</v>
      </c>
      <c r="J3" s="77">
        <v>3</v>
      </c>
      <c r="K3" s="53" t="s">
        <v>5</v>
      </c>
      <c r="L3" s="77">
        <v>4</v>
      </c>
      <c r="M3" s="263" t="s">
        <v>8</v>
      </c>
    </row>
    <row r="4" spans="1:15" s="54" customFormat="1" ht="17.25" customHeight="1" thickBot="1" x14ac:dyDescent="0.25">
      <c r="A4" s="270"/>
      <c r="B4" s="271"/>
      <c r="C4" s="264"/>
      <c r="D4" s="55" t="s">
        <v>4</v>
      </c>
      <c r="E4" s="56" t="s">
        <v>6</v>
      </c>
      <c r="F4" s="57" t="s">
        <v>7</v>
      </c>
      <c r="G4" s="56" t="s">
        <v>6</v>
      </c>
      <c r="H4" s="57" t="s">
        <v>7</v>
      </c>
      <c r="I4" s="56" t="s">
        <v>6</v>
      </c>
      <c r="J4" s="57" t="s">
        <v>7</v>
      </c>
      <c r="K4" s="56" t="s">
        <v>6</v>
      </c>
      <c r="L4" s="57" t="s">
        <v>7</v>
      </c>
      <c r="M4" s="264"/>
      <c r="O4" s="58"/>
    </row>
    <row r="5" spans="1:15" s="54" customFormat="1" ht="25.5" thickTop="1" thickBot="1" x14ac:dyDescent="0.25">
      <c r="A5" s="265" t="s">
        <v>62</v>
      </c>
      <c r="B5" s="137" t="str">
        <f>מחוון!B4</f>
        <v>ניסיון בביצוע פרוייקטים של בקרה</v>
      </c>
      <c r="C5" s="132" t="s">
        <v>56</v>
      </c>
      <c r="D5" s="60">
        <v>1</v>
      </c>
      <c r="E5" s="66"/>
      <c r="F5" s="67"/>
      <c r="G5" s="66"/>
      <c r="H5" s="67"/>
      <c r="I5" s="66"/>
      <c r="J5" s="67"/>
      <c r="K5" s="66"/>
      <c r="L5" s="67"/>
      <c r="M5" s="129" t="s">
        <v>57</v>
      </c>
    </row>
    <row r="6" spans="1:15" s="54" customFormat="1" ht="17.25" customHeight="1" thickBot="1" x14ac:dyDescent="0.25">
      <c r="A6" s="266"/>
      <c r="B6" s="86" t="s">
        <v>9</v>
      </c>
      <c r="C6" s="87"/>
      <c r="D6" s="88">
        <f>SUM(D5:D5)</f>
        <v>1</v>
      </c>
      <c r="E6" s="89"/>
      <c r="F6" s="90"/>
      <c r="G6" s="89"/>
      <c r="H6" s="90"/>
      <c r="I6" s="89"/>
      <c r="J6" s="90"/>
      <c r="K6" s="89"/>
      <c r="L6" s="90"/>
      <c r="M6" s="91"/>
    </row>
    <row r="7" spans="1:15" s="54" customFormat="1" ht="17.25" customHeight="1" thickTop="1" thickBot="1" x14ac:dyDescent="0.25">
      <c r="A7" s="265" t="s">
        <v>33</v>
      </c>
      <c r="B7" s="80" t="s">
        <v>33</v>
      </c>
      <c r="C7" s="59" t="s">
        <v>19</v>
      </c>
      <c r="D7" s="81">
        <v>1</v>
      </c>
      <c r="E7" s="66"/>
      <c r="F7" s="68"/>
      <c r="G7" s="66"/>
      <c r="H7" s="68"/>
      <c r="I7" s="66"/>
      <c r="J7" s="79"/>
      <c r="K7" s="66"/>
      <c r="L7" s="79"/>
      <c r="M7" s="130" t="s">
        <v>57</v>
      </c>
    </row>
    <row r="8" spans="1:15" s="54" customFormat="1" ht="17.25" customHeight="1" thickBot="1" x14ac:dyDescent="0.25">
      <c r="A8" s="266"/>
      <c r="B8" s="86" t="s">
        <v>9</v>
      </c>
      <c r="C8" s="87"/>
      <c r="D8" s="88">
        <f>SUM(D7)</f>
        <v>1</v>
      </c>
      <c r="E8" s="89"/>
      <c r="F8" s="90"/>
      <c r="G8" s="89"/>
      <c r="H8" s="90"/>
      <c r="I8" s="89"/>
      <c r="J8" s="90"/>
      <c r="K8" s="89"/>
      <c r="L8" s="90"/>
      <c r="M8" s="91"/>
    </row>
    <row r="9" spans="1:15" s="54" customFormat="1" ht="17.25" customHeight="1" thickTop="1" x14ac:dyDescent="0.2">
      <c r="A9" s="265" t="s">
        <v>39</v>
      </c>
      <c r="B9" s="80" t="s">
        <v>34</v>
      </c>
      <c r="C9" s="59" t="s">
        <v>19</v>
      </c>
      <c r="D9" s="78">
        <v>0.7</v>
      </c>
      <c r="E9" s="66"/>
      <c r="F9" s="67"/>
      <c r="G9" s="69"/>
      <c r="H9" s="67"/>
      <c r="I9" s="69"/>
      <c r="J9" s="79"/>
      <c r="K9" s="69"/>
      <c r="L9" s="79"/>
      <c r="M9" s="130" t="s">
        <v>57</v>
      </c>
    </row>
    <row r="10" spans="1:15" s="54" customFormat="1" ht="17.25" customHeight="1" thickBot="1" x14ac:dyDescent="0.25">
      <c r="A10" s="267"/>
      <c r="B10" s="149" t="s">
        <v>103</v>
      </c>
      <c r="C10" s="59" t="s">
        <v>19</v>
      </c>
      <c r="D10" s="61">
        <v>0.3</v>
      </c>
      <c r="E10" s="66"/>
      <c r="F10" s="68"/>
      <c r="G10" s="70"/>
      <c r="H10" s="68"/>
      <c r="I10" s="70"/>
      <c r="J10" s="68"/>
      <c r="K10" s="70"/>
      <c r="L10" s="68"/>
      <c r="M10" s="131" t="s">
        <v>57</v>
      </c>
    </row>
    <row r="11" spans="1:15" s="54" customFormat="1" ht="17.25" customHeight="1" thickBot="1" x14ac:dyDescent="0.25">
      <c r="A11" s="266"/>
      <c r="B11" s="86" t="s">
        <v>9</v>
      </c>
      <c r="C11" s="87"/>
      <c r="D11" s="88">
        <f>SUM(D9:D10)</f>
        <v>1</v>
      </c>
      <c r="E11" s="89"/>
      <c r="F11" s="90"/>
      <c r="G11" s="89"/>
      <c r="H11" s="90"/>
      <c r="I11" s="89"/>
      <c r="J11" s="90"/>
      <c r="K11" s="89"/>
      <c r="L11" s="90"/>
      <c r="M11" s="91"/>
    </row>
    <row r="12" spans="1:15" s="54" customFormat="1" ht="17.25" customHeight="1" thickTop="1" x14ac:dyDescent="0.2">
      <c r="A12" s="265" t="s">
        <v>63</v>
      </c>
      <c r="B12" s="261" t="s">
        <v>2</v>
      </c>
      <c r="C12" s="263" t="s">
        <v>59</v>
      </c>
      <c r="D12" s="263" t="s">
        <v>60</v>
      </c>
      <c r="E12" s="53" t="s">
        <v>5</v>
      </c>
      <c r="F12" s="77">
        <v>1</v>
      </c>
      <c r="G12" s="53" t="s">
        <v>5</v>
      </c>
      <c r="H12" s="77">
        <v>2</v>
      </c>
      <c r="I12" s="53" t="s">
        <v>5</v>
      </c>
      <c r="J12" s="77">
        <v>3</v>
      </c>
      <c r="K12" s="53" t="s">
        <v>5</v>
      </c>
      <c r="L12" s="77">
        <v>4</v>
      </c>
      <c r="M12" s="263" t="s">
        <v>8</v>
      </c>
    </row>
    <row r="13" spans="1:15" s="54" customFormat="1" ht="17.25" customHeight="1" thickBot="1" x14ac:dyDescent="0.25">
      <c r="A13" s="267"/>
      <c r="B13" s="262"/>
      <c r="C13" s="264"/>
      <c r="D13" s="264"/>
      <c r="E13" s="56" t="s">
        <v>6</v>
      </c>
      <c r="F13" s="57" t="s">
        <v>7</v>
      </c>
      <c r="G13" s="56" t="s">
        <v>6</v>
      </c>
      <c r="H13" s="57" t="s">
        <v>7</v>
      </c>
      <c r="I13" s="56" t="s">
        <v>6</v>
      </c>
      <c r="J13" s="57" t="s">
        <v>7</v>
      </c>
      <c r="K13" s="56" t="s">
        <v>6</v>
      </c>
      <c r="L13" s="57" t="s">
        <v>7</v>
      </c>
      <c r="M13" s="264"/>
      <c r="O13" s="58"/>
    </row>
    <row r="14" spans="1:15" s="54" customFormat="1" ht="17.25" customHeight="1" thickTop="1" thickBot="1" x14ac:dyDescent="0.25">
      <c r="A14" s="267"/>
      <c r="B14" s="137" t="s">
        <v>105</v>
      </c>
      <c r="C14" s="106" t="s">
        <v>104</v>
      </c>
      <c r="D14" s="83">
        <v>8200</v>
      </c>
      <c r="E14" s="73"/>
      <c r="F14" s="84"/>
      <c r="G14" s="85"/>
      <c r="H14" s="84"/>
      <c r="I14" s="85"/>
      <c r="J14" s="84"/>
      <c r="K14" s="85"/>
      <c r="L14" s="84"/>
      <c r="M14" s="82"/>
    </row>
    <row r="15" spans="1:15" s="54" customFormat="1" ht="17.25" customHeight="1" thickTop="1" thickBot="1" x14ac:dyDescent="0.25">
      <c r="A15" s="267"/>
      <c r="B15" s="138" t="s">
        <v>106</v>
      </c>
      <c r="C15" s="106" t="s">
        <v>104</v>
      </c>
      <c r="D15" s="71">
        <v>3000</v>
      </c>
      <c r="E15" s="73"/>
      <c r="F15" s="74"/>
      <c r="G15" s="75"/>
      <c r="H15" s="74"/>
      <c r="I15" s="75"/>
      <c r="J15" s="74"/>
      <c r="K15" s="75"/>
      <c r="L15" s="74"/>
      <c r="M15" s="62"/>
    </row>
    <row r="16" spans="1:15" s="54" customFormat="1" ht="14.25" thickTop="1" thickBot="1" x14ac:dyDescent="0.25">
      <c r="A16" s="267"/>
      <c r="B16" s="138" t="s">
        <v>107</v>
      </c>
      <c r="C16" s="106" t="s">
        <v>104</v>
      </c>
      <c r="D16" s="71">
        <v>24800</v>
      </c>
      <c r="E16" s="73"/>
      <c r="F16" s="74"/>
      <c r="G16" s="75"/>
      <c r="H16" s="74"/>
      <c r="I16" s="75"/>
      <c r="J16" s="74"/>
      <c r="K16" s="75"/>
      <c r="L16" s="74"/>
      <c r="M16" s="62"/>
    </row>
    <row r="17" spans="1:13" s="54" customFormat="1" ht="17.25" customHeight="1" thickTop="1" thickBot="1" x14ac:dyDescent="0.25">
      <c r="A17" s="267"/>
      <c r="B17" s="139" t="s">
        <v>108</v>
      </c>
      <c r="C17" s="106" t="s">
        <v>104</v>
      </c>
      <c r="D17" s="72">
        <v>14300</v>
      </c>
      <c r="E17" s="73"/>
      <c r="F17" s="74"/>
      <c r="G17" s="75"/>
      <c r="H17" s="74"/>
      <c r="I17" s="75"/>
      <c r="J17" s="74"/>
      <c r="K17" s="75"/>
      <c r="L17" s="74"/>
      <c r="M17" s="63"/>
    </row>
    <row r="18" spans="1:13" s="54" customFormat="1" ht="17.25" customHeight="1" thickBot="1" x14ac:dyDescent="0.25">
      <c r="A18" s="267"/>
      <c r="B18" s="140" t="s">
        <v>23</v>
      </c>
      <c r="C18" s="87"/>
      <c r="D18" s="92"/>
      <c r="E18" s="89"/>
      <c r="F18" s="90"/>
      <c r="G18" s="89"/>
      <c r="H18" s="90"/>
      <c r="I18" s="89"/>
      <c r="J18" s="90"/>
      <c r="K18" s="89"/>
      <c r="L18" s="90"/>
      <c r="M18" s="91"/>
    </row>
    <row r="19" spans="1:13" s="54" customFormat="1" ht="17.25" customHeight="1" thickTop="1" thickBot="1" x14ac:dyDescent="0.25">
      <c r="A19" s="266"/>
      <c r="B19" s="140" t="s">
        <v>24</v>
      </c>
      <c r="C19" s="87"/>
      <c r="D19" s="93"/>
      <c r="E19" s="94"/>
      <c r="F19" s="90"/>
      <c r="G19" s="89"/>
      <c r="H19" s="90"/>
      <c r="I19" s="89"/>
      <c r="J19" s="90"/>
      <c r="K19" s="89"/>
      <c r="L19" s="90"/>
      <c r="M19" s="91"/>
    </row>
    <row r="20" spans="1:13" s="54" customFormat="1" ht="17.25" customHeight="1" thickTop="1" x14ac:dyDescent="0.2"/>
  </sheetData>
  <mergeCells count="12">
    <mergeCell ref="M12:M13"/>
    <mergeCell ref="M3:M4"/>
    <mergeCell ref="C3:C4"/>
    <mergeCell ref="A3:B4"/>
    <mergeCell ref="A5:A6"/>
    <mergeCell ref="A12:A19"/>
    <mergeCell ref="D1:H2"/>
    <mergeCell ref="B12:B13"/>
    <mergeCell ref="C12:C13"/>
    <mergeCell ref="D12:D13"/>
    <mergeCell ref="A7:A8"/>
    <mergeCell ref="A9:A11"/>
  </mergeCells>
  <phoneticPr fontId="0" type="noConversion"/>
  <conditionalFormatting sqref="D6 D8">
    <cfRule type="cellIs" dxfId="2" priority="2" stopIfTrue="1" operator="notEqual">
      <formula>1</formula>
    </cfRule>
  </conditionalFormatting>
  <conditionalFormatting sqref="D11">
    <cfRule type="cellIs" dxfId="1" priority="1" stopIfTrue="1" operator="notEqual">
      <formula>1</formula>
    </cfRule>
  </conditionalFormatting>
  <printOptions horizontalCentered="1"/>
  <pageMargins left="0" right="0.15748031496062992" top="0.47244094488188981" bottom="0" header="0" footer="0"/>
  <pageSetup paperSize="9" scale="93" orientation="landscape" horizontalDpi="300" verticalDpi="300" r:id="rId1"/>
  <headerFooter alignWithMargins="0">
    <oddFooter>&amp;L&amp;A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4F3A4-9337-48FA-928A-CAD61810E7F2}">
  <sheetPr>
    <pageSetUpPr fitToPage="1"/>
  </sheetPr>
  <dimension ref="A1:K31"/>
  <sheetViews>
    <sheetView rightToLeft="1" zoomScaleNormal="100" zoomScaleSheetLayoutView="100" workbookViewId="0">
      <selection activeCell="C2" sqref="C2"/>
    </sheetView>
  </sheetViews>
  <sheetFormatPr defaultRowHeight="17.25" customHeight="1" x14ac:dyDescent="0.2"/>
  <cols>
    <col min="1" max="1" width="6.28515625" style="11" customWidth="1"/>
    <col min="2" max="2" width="21.85546875" style="11" customWidth="1"/>
    <col min="3" max="3" width="12.85546875" style="11" customWidth="1"/>
    <col min="4" max="5" width="14.5703125" style="11" customWidth="1"/>
    <col min="6" max="6" width="11.42578125" style="11" customWidth="1"/>
    <col min="7" max="7" width="13" style="11" customWidth="1"/>
    <col min="8" max="8" width="10.7109375" style="11" customWidth="1"/>
    <col min="9" max="9" width="8.7109375" style="11" customWidth="1"/>
    <col min="10" max="10" width="9.7109375" style="11" bestFit="1" customWidth="1"/>
    <col min="11" max="11" width="24.140625" style="11" customWidth="1"/>
    <col min="12" max="16384" width="9.140625" style="11"/>
  </cols>
  <sheetData>
    <row r="1" spans="1:11" s="8" customFormat="1" ht="17.25" customHeight="1" thickTop="1" x14ac:dyDescent="0.2">
      <c r="A1" s="184" t="s">
        <v>18</v>
      </c>
      <c r="B1" s="185"/>
      <c r="C1" s="33" t="s">
        <v>20</v>
      </c>
      <c r="D1" s="175" t="s">
        <v>102</v>
      </c>
      <c r="E1" s="176"/>
      <c r="F1" s="176"/>
      <c r="G1" s="177"/>
      <c r="H1" s="34" t="s">
        <v>0</v>
      </c>
      <c r="I1" s="35">
        <v>2</v>
      </c>
      <c r="J1" s="36" t="s">
        <v>21</v>
      </c>
      <c r="K1" s="37"/>
    </row>
    <row r="2" spans="1:11" s="8" customFormat="1" ht="17.25" customHeight="1" thickBot="1" x14ac:dyDescent="0.25">
      <c r="A2" s="186"/>
      <c r="B2" s="187"/>
      <c r="C2" s="45" t="str">
        <f>קריטריונים!C2</f>
        <v>12/5.2026</v>
      </c>
      <c r="D2" s="178"/>
      <c r="E2" s="179"/>
      <c r="F2" s="179"/>
      <c r="G2" s="180"/>
      <c r="H2" s="38" t="s">
        <v>1</v>
      </c>
      <c r="I2" s="39">
        <v>2</v>
      </c>
      <c r="J2" s="40" t="s">
        <v>22</v>
      </c>
      <c r="K2" s="41"/>
    </row>
    <row r="3" spans="1:11" s="15" customFormat="1" ht="17.25" customHeight="1" thickTop="1" thickBot="1" x14ac:dyDescent="0.3">
      <c r="A3" s="12"/>
      <c r="B3" s="13"/>
      <c r="C3" s="14"/>
      <c r="D3" s="173" t="s">
        <v>29</v>
      </c>
      <c r="E3" s="174"/>
      <c r="F3" s="174"/>
      <c r="G3" s="5">
        <v>0.5</v>
      </c>
      <c r="H3" s="13" t="s">
        <v>30</v>
      </c>
      <c r="I3" s="5">
        <v>0.5</v>
      </c>
      <c r="J3" s="13" t="s">
        <v>17</v>
      </c>
      <c r="K3" s="14"/>
    </row>
    <row r="4" spans="1:11" s="104" customFormat="1" ht="20.100000000000001" customHeight="1" thickTop="1" x14ac:dyDescent="0.2">
      <c r="A4" s="194" t="s">
        <v>10</v>
      </c>
      <c r="B4" s="191" t="s">
        <v>11</v>
      </c>
      <c r="C4" s="197" t="s">
        <v>12</v>
      </c>
      <c r="D4" s="200" t="s">
        <v>38</v>
      </c>
      <c r="E4" s="203" t="s">
        <v>33</v>
      </c>
      <c r="F4" s="203" t="s">
        <v>39</v>
      </c>
      <c r="G4" s="211" t="s">
        <v>40</v>
      </c>
      <c r="H4" s="200" t="s">
        <v>41</v>
      </c>
      <c r="I4" s="211" t="s">
        <v>42</v>
      </c>
      <c r="J4" s="208" t="s">
        <v>71</v>
      </c>
      <c r="K4" s="197" t="s">
        <v>44</v>
      </c>
    </row>
    <row r="5" spans="1:11" s="104" customFormat="1" ht="20.100000000000001" customHeight="1" x14ac:dyDescent="0.2">
      <c r="A5" s="195"/>
      <c r="B5" s="192"/>
      <c r="C5" s="198"/>
      <c r="D5" s="201"/>
      <c r="E5" s="204"/>
      <c r="F5" s="204"/>
      <c r="G5" s="212"/>
      <c r="H5" s="201"/>
      <c r="I5" s="212"/>
      <c r="J5" s="209"/>
      <c r="K5" s="198"/>
    </row>
    <row r="6" spans="1:11" s="104" customFormat="1" ht="20.100000000000001" customHeight="1" thickBot="1" x14ac:dyDescent="0.25">
      <c r="A6" s="195"/>
      <c r="B6" s="192"/>
      <c r="C6" s="199"/>
      <c r="D6" s="202"/>
      <c r="E6" s="205"/>
      <c r="F6" s="205"/>
      <c r="G6" s="213"/>
      <c r="H6" s="202"/>
      <c r="I6" s="213"/>
      <c r="J6" s="210"/>
      <c r="K6" s="198"/>
    </row>
    <row r="7" spans="1:11" s="105" customFormat="1" ht="18" customHeight="1" thickTop="1" thickBot="1" x14ac:dyDescent="0.25">
      <c r="A7" s="196"/>
      <c r="B7" s="193"/>
      <c r="C7" s="16" t="s">
        <v>13</v>
      </c>
      <c r="D7" s="1">
        <v>0.5</v>
      </c>
      <c r="E7" s="2">
        <v>0.15</v>
      </c>
      <c r="F7" s="2">
        <v>0.35</v>
      </c>
      <c r="G7" s="3">
        <f>SUM(D7:F7)</f>
        <v>1</v>
      </c>
      <c r="H7" s="1">
        <v>1</v>
      </c>
      <c r="I7" s="3">
        <v>1</v>
      </c>
      <c r="J7" s="4"/>
      <c r="K7" s="199"/>
    </row>
    <row r="8" spans="1:11" s="99" customFormat="1" ht="17.25" customHeight="1" thickTop="1" x14ac:dyDescent="0.2">
      <c r="A8" s="190">
        <v>1</v>
      </c>
      <c r="B8" s="188"/>
      <c r="C8" s="95" t="s">
        <v>14</v>
      </c>
      <c r="D8" s="96"/>
      <c r="E8" s="97"/>
      <c r="F8" s="98"/>
      <c r="G8" s="165"/>
      <c r="H8" s="98"/>
      <c r="I8" s="165"/>
      <c r="J8" s="167"/>
      <c r="K8" s="181"/>
    </row>
    <row r="9" spans="1:11" s="99" customFormat="1" ht="17.25" customHeight="1" x14ac:dyDescent="0.2">
      <c r="A9" s="183"/>
      <c r="B9" s="189"/>
      <c r="C9" s="100" t="s">
        <v>15</v>
      </c>
      <c r="D9" s="101"/>
      <c r="E9" s="102"/>
      <c r="F9" s="102"/>
      <c r="G9" s="164"/>
      <c r="H9" s="101"/>
      <c r="I9" s="164"/>
      <c r="J9" s="168"/>
      <c r="K9" s="171"/>
    </row>
    <row r="10" spans="1:11" s="99" customFormat="1" ht="17.25" customHeight="1" x14ac:dyDescent="0.2">
      <c r="A10" s="182">
        <v>2</v>
      </c>
      <c r="B10" s="189"/>
      <c r="C10" s="103" t="s">
        <v>14</v>
      </c>
      <c r="D10" s="96"/>
      <c r="E10" s="97"/>
      <c r="F10" s="98"/>
      <c r="G10" s="163"/>
      <c r="H10" s="98"/>
      <c r="I10" s="163"/>
      <c r="J10" s="169"/>
      <c r="K10" s="171"/>
    </row>
    <row r="11" spans="1:11" s="99" customFormat="1" ht="17.25" customHeight="1" x14ac:dyDescent="0.2">
      <c r="A11" s="183"/>
      <c r="B11" s="189"/>
      <c r="C11" s="100" t="s">
        <v>15</v>
      </c>
      <c r="D11" s="101"/>
      <c r="E11" s="102"/>
      <c r="F11" s="102"/>
      <c r="G11" s="164"/>
      <c r="H11" s="101"/>
      <c r="I11" s="164"/>
      <c r="J11" s="168"/>
      <c r="K11" s="171"/>
    </row>
    <row r="12" spans="1:11" s="99" customFormat="1" ht="17.25" customHeight="1" x14ac:dyDescent="0.2">
      <c r="A12" s="182">
        <v>3</v>
      </c>
      <c r="B12" s="189"/>
      <c r="C12" s="103" t="s">
        <v>14</v>
      </c>
      <c r="D12" s="96"/>
      <c r="E12" s="97"/>
      <c r="F12" s="98"/>
      <c r="G12" s="163"/>
      <c r="H12" s="98"/>
      <c r="I12" s="163"/>
      <c r="J12" s="169"/>
      <c r="K12" s="171"/>
    </row>
    <row r="13" spans="1:11" s="99" customFormat="1" ht="17.25" customHeight="1" x14ac:dyDescent="0.2">
      <c r="A13" s="183"/>
      <c r="B13" s="189"/>
      <c r="C13" s="100" t="s">
        <v>15</v>
      </c>
      <c r="D13" s="101"/>
      <c r="E13" s="102"/>
      <c r="F13" s="102"/>
      <c r="G13" s="164"/>
      <c r="H13" s="101"/>
      <c r="I13" s="164"/>
      <c r="J13" s="168"/>
      <c r="K13" s="171"/>
    </row>
    <row r="14" spans="1:11" s="99" customFormat="1" ht="17.25" customHeight="1" x14ac:dyDescent="0.2">
      <c r="A14" s="182">
        <v>4</v>
      </c>
      <c r="B14" s="189"/>
      <c r="C14" s="103" t="s">
        <v>14</v>
      </c>
      <c r="D14" s="96"/>
      <c r="E14" s="97"/>
      <c r="F14" s="98"/>
      <c r="G14" s="163"/>
      <c r="H14" s="98"/>
      <c r="I14" s="163"/>
      <c r="J14" s="169"/>
      <c r="K14" s="171"/>
    </row>
    <row r="15" spans="1:11" s="99" customFormat="1" ht="17.25" customHeight="1" x14ac:dyDescent="0.2">
      <c r="A15" s="183"/>
      <c r="B15" s="189"/>
      <c r="C15" s="100" t="s">
        <v>15</v>
      </c>
      <c r="D15" s="101"/>
      <c r="E15" s="102"/>
      <c r="F15" s="102"/>
      <c r="G15" s="164"/>
      <c r="H15" s="101"/>
      <c r="I15" s="164"/>
      <c r="J15" s="168"/>
      <c r="K15" s="171"/>
    </row>
    <row r="16" spans="1:11" s="99" customFormat="1" ht="17.25" customHeight="1" x14ac:dyDescent="0.2">
      <c r="A16" s="182">
        <v>5</v>
      </c>
      <c r="B16" s="189"/>
      <c r="C16" s="103" t="s">
        <v>14</v>
      </c>
      <c r="D16" s="96"/>
      <c r="E16" s="97"/>
      <c r="F16" s="98"/>
      <c r="G16" s="163"/>
      <c r="H16" s="98"/>
      <c r="I16" s="163"/>
      <c r="J16" s="169"/>
      <c r="K16" s="171"/>
    </row>
    <row r="17" spans="1:11" s="99" customFormat="1" ht="17.25" customHeight="1" x14ac:dyDescent="0.2">
      <c r="A17" s="183"/>
      <c r="B17" s="189"/>
      <c r="C17" s="100" t="s">
        <v>15</v>
      </c>
      <c r="D17" s="101"/>
      <c r="E17" s="102"/>
      <c r="F17" s="102"/>
      <c r="G17" s="164"/>
      <c r="H17" s="101"/>
      <c r="I17" s="164"/>
      <c r="J17" s="168"/>
      <c r="K17" s="171"/>
    </row>
    <row r="18" spans="1:11" s="99" customFormat="1" ht="17.25" customHeight="1" x14ac:dyDescent="0.2">
      <c r="A18" s="182">
        <v>6</v>
      </c>
      <c r="B18" s="189"/>
      <c r="C18" s="103" t="s">
        <v>14</v>
      </c>
      <c r="D18" s="96"/>
      <c r="E18" s="97"/>
      <c r="F18" s="98"/>
      <c r="G18" s="163"/>
      <c r="H18" s="98"/>
      <c r="I18" s="163"/>
      <c r="J18" s="169"/>
      <c r="K18" s="171"/>
    </row>
    <row r="19" spans="1:11" s="99" customFormat="1" ht="17.25" customHeight="1" thickBot="1" x14ac:dyDescent="0.25">
      <c r="A19" s="206"/>
      <c r="B19" s="207"/>
      <c r="C19" s="100" t="s">
        <v>15</v>
      </c>
      <c r="D19" s="101"/>
      <c r="E19" s="102"/>
      <c r="F19" s="102"/>
      <c r="G19" s="166"/>
      <c r="H19" s="101"/>
      <c r="I19" s="166"/>
      <c r="J19" s="170"/>
      <c r="K19" s="172"/>
    </row>
    <row r="20" spans="1:11" ht="17.25" customHeight="1" thickTop="1" thickBot="1" x14ac:dyDescent="0.25">
      <c r="A20" s="32"/>
      <c r="B20" s="18"/>
      <c r="C20" s="19"/>
      <c r="D20" s="28"/>
      <c r="E20" s="29"/>
      <c r="F20" s="29"/>
      <c r="G20" s="30"/>
      <c r="H20" s="46">
        <f>MIN(H8,H10,H12,H14,H16,H18)</f>
        <v>0</v>
      </c>
      <c r="I20" s="30"/>
      <c r="J20" s="28"/>
      <c r="K20" s="31"/>
    </row>
    <row r="21" spans="1:11" ht="17.25" customHeight="1" thickTop="1" x14ac:dyDescent="0.2">
      <c r="A21" s="20"/>
      <c r="B21" s="21"/>
      <c r="C21" s="21"/>
      <c r="D21" s="21"/>
      <c r="E21" s="21"/>
      <c r="F21" s="21"/>
      <c r="G21" s="21"/>
      <c r="H21" s="21"/>
      <c r="I21" s="21"/>
      <c r="J21" s="21"/>
      <c r="K21" s="22"/>
    </row>
    <row r="22" spans="1:11" ht="17.25" customHeight="1" x14ac:dyDescent="0.2">
      <c r="A22" s="23"/>
      <c r="K22" s="17"/>
    </row>
    <row r="23" spans="1:11" ht="17.25" customHeight="1" x14ac:dyDescent="0.2">
      <c r="A23" s="23"/>
      <c r="B23" s="50" t="s">
        <v>31</v>
      </c>
      <c r="C23" s="49">
        <v>0.5</v>
      </c>
      <c r="K23" s="17"/>
    </row>
    <row r="24" spans="1:11" ht="17.25" customHeight="1" x14ac:dyDescent="0.2">
      <c r="A24" s="23"/>
      <c r="B24" s="50" t="s">
        <v>32</v>
      </c>
      <c r="C24" s="49">
        <v>0.5</v>
      </c>
      <c r="K24" s="17"/>
    </row>
    <row r="25" spans="1:11" ht="17.25" customHeight="1" x14ac:dyDescent="0.2">
      <c r="A25" s="23"/>
      <c r="B25" s="50" t="s">
        <v>16</v>
      </c>
      <c r="C25" s="49">
        <f>SUM(C23:C24)</f>
        <v>1</v>
      </c>
      <c r="K25" s="17"/>
    </row>
    <row r="26" spans="1:11" ht="17.25" customHeight="1" x14ac:dyDescent="0.2">
      <c r="A26" s="23"/>
      <c r="B26" s="50"/>
      <c r="C26" s="48"/>
      <c r="K26" s="17"/>
    </row>
    <row r="27" spans="1:11" ht="42.75" customHeight="1" x14ac:dyDescent="0.2">
      <c r="A27" s="23"/>
      <c r="B27" s="51" t="s">
        <v>26</v>
      </c>
      <c r="C27" s="49">
        <v>0.8</v>
      </c>
      <c r="K27" s="17"/>
    </row>
    <row r="28" spans="1:11" ht="17.25" customHeight="1" x14ac:dyDescent="0.2">
      <c r="A28" s="23"/>
      <c r="C28" s="24"/>
      <c r="K28" s="17"/>
    </row>
    <row r="29" spans="1:11" ht="17.25" customHeight="1" x14ac:dyDescent="0.25">
      <c r="A29" s="23"/>
      <c r="B29" s="47" t="s">
        <v>35</v>
      </c>
      <c r="C29" s="15"/>
      <c r="D29" s="15"/>
      <c r="E29" s="15"/>
      <c r="F29" s="49">
        <v>0.7</v>
      </c>
      <c r="K29" s="17"/>
    </row>
    <row r="30" spans="1:11" ht="17.25" customHeight="1" thickBot="1" x14ac:dyDescent="0.25">
      <c r="A30" s="25"/>
      <c r="B30" s="26"/>
      <c r="C30" s="26"/>
      <c r="D30" s="26"/>
      <c r="E30" s="26"/>
      <c r="F30" s="26"/>
      <c r="G30" s="26"/>
      <c r="H30" s="26"/>
      <c r="I30" s="26"/>
      <c r="J30" s="26"/>
      <c r="K30" s="27"/>
    </row>
    <row r="31" spans="1:11" ht="17.25" customHeight="1" thickTop="1" x14ac:dyDescent="0.2"/>
  </sheetData>
  <mergeCells count="51">
    <mergeCell ref="J4:J6"/>
    <mergeCell ref="K4:K7"/>
    <mergeCell ref="G4:G6"/>
    <mergeCell ref="H4:H6"/>
    <mergeCell ref="I4:I6"/>
    <mergeCell ref="A18:A19"/>
    <mergeCell ref="B12:B13"/>
    <mergeCell ref="B14:B15"/>
    <mergeCell ref="B16:B17"/>
    <mergeCell ref="B18:B19"/>
    <mergeCell ref="A14:A15"/>
    <mergeCell ref="A16:A17"/>
    <mergeCell ref="D3:F3"/>
    <mergeCell ref="D1:G2"/>
    <mergeCell ref="K8:K9"/>
    <mergeCell ref="A12:A13"/>
    <mergeCell ref="A1:B1"/>
    <mergeCell ref="A2:B2"/>
    <mergeCell ref="B8:B9"/>
    <mergeCell ref="B10:B11"/>
    <mergeCell ref="A8:A9"/>
    <mergeCell ref="A10:A11"/>
    <mergeCell ref="B4:B7"/>
    <mergeCell ref="A4:A7"/>
    <mergeCell ref="C4:C6"/>
    <mergeCell ref="D4:D6"/>
    <mergeCell ref="E4:E6"/>
    <mergeCell ref="F4:F6"/>
    <mergeCell ref="K18:K19"/>
    <mergeCell ref="K10:K11"/>
    <mergeCell ref="K12:K13"/>
    <mergeCell ref="K14:K15"/>
    <mergeCell ref="K16:K17"/>
    <mergeCell ref="J8:J9"/>
    <mergeCell ref="I18:I19"/>
    <mergeCell ref="I16:I17"/>
    <mergeCell ref="I14:I15"/>
    <mergeCell ref="I12:I13"/>
    <mergeCell ref="I10:I11"/>
    <mergeCell ref="I8:I9"/>
    <mergeCell ref="J18:J19"/>
    <mergeCell ref="J16:J17"/>
    <mergeCell ref="J14:J15"/>
    <mergeCell ref="J12:J13"/>
    <mergeCell ref="J10:J11"/>
    <mergeCell ref="G10:G11"/>
    <mergeCell ref="G8:G9"/>
    <mergeCell ref="G18:G19"/>
    <mergeCell ref="G16:G17"/>
    <mergeCell ref="G14:G15"/>
    <mergeCell ref="G12:G13"/>
  </mergeCells>
  <phoneticPr fontId="0" type="noConversion"/>
  <conditionalFormatting sqref="G7:I7 C25">
    <cfRule type="cellIs" dxfId="0" priority="1" stopIfTrue="1" operator="notEqual">
      <formula>1</formula>
    </cfRule>
  </conditionalFormatting>
  <printOptions horizontalCentered="1"/>
  <pageMargins left="0.23622047244094491" right="0" top="0.47244094488188981" bottom="0" header="0" footer="0"/>
  <pageSetup paperSize="9" orientation="landscape" horizontalDpi="300" verticalDpi="300" r:id="rId1"/>
  <headerFooter alignWithMargins="0">
    <oddFooter>&amp;L&amp;A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3</vt:i4>
      </vt:variant>
      <vt:variant>
        <vt:lpstr>טווחים בעלי שם</vt:lpstr>
      </vt:variant>
      <vt:variant>
        <vt:i4>4</vt:i4>
      </vt:variant>
    </vt:vector>
  </HeadingPairs>
  <TitlesOfParts>
    <vt:vector size="7" baseType="lpstr">
      <vt:lpstr>מחוון</vt:lpstr>
      <vt:lpstr>קריטריונים</vt:lpstr>
      <vt:lpstr>סיכום הצעות</vt:lpstr>
      <vt:lpstr>מחוון!WPrint_Area_W</vt:lpstr>
      <vt:lpstr>'סיכום הצעות'!WPrint_Area_W</vt:lpstr>
      <vt:lpstr>קריטריונים!WPrint_Area_W</vt:lpstr>
      <vt:lpstr>מחוון!WPrint_TitlesW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Miryam</dc:creator>
  <cp:lastModifiedBy>Ido Marinov</cp:lastModifiedBy>
  <cp:lastPrinted>2021-07-29T09:04:01Z</cp:lastPrinted>
  <dcterms:created xsi:type="dcterms:W3CDTF">1998-04-12T06:27:49Z</dcterms:created>
  <dcterms:modified xsi:type="dcterms:W3CDTF">2026-05-03T09:40:33Z</dcterms:modified>
</cp:coreProperties>
</file>